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90" activeTab="0"/>
  </bookViews>
  <sheets>
    <sheet name="ELSPSUM" sheetId="1" r:id="rId1"/>
    <sheet name="ELSP99" sheetId="2" r:id="rId2"/>
    <sheet name="ELSP97" sheetId="3" r:id="rId3"/>
    <sheet name="ELSP96" sheetId="4" r:id="rId4"/>
    <sheet name="ELSP95" sheetId="5" r:id="rId5"/>
    <sheet name="ELSP94" sheetId="6" r:id="rId6"/>
    <sheet name="ELSP93" sheetId="7" r:id="rId7"/>
    <sheet name="ELSP92" sheetId="8" r:id="rId8"/>
    <sheet name="ELSP91" sheetId="9" r:id="rId9"/>
    <sheet name="ELSP90" sheetId="10" r:id="rId10"/>
    <sheet name="ELSP89" sheetId="11" r:id="rId11"/>
    <sheet name="ELSP87" sheetId="12" r:id="rId12"/>
    <sheet name="ELSP86" sheetId="13" r:id="rId13"/>
    <sheet name="ELSP85" sheetId="14" r:id="rId14"/>
    <sheet name="ELSPfrm" sheetId="15" r:id="rId15"/>
  </sheets>
  <definedNames>
    <definedName name="\a">#REF!</definedName>
    <definedName name="\g">#REF!</definedName>
    <definedName name="\o">#REF!</definedName>
    <definedName name="\p">#REF!</definedName>
    <definedName name="\q">#REF!</definedName>
    <definedName name="\s">#REF!</definedName>
    <definedName name="_Fill" localSheetId="13" hidden="1">'ELSP85'!$A$4:$A$101</definedName>
    <definedName name="_Fill" localSheetId="12" hidden="1">'ELSP86'!$A$4:$A$101</definedName>
    <definedName name="_Fill" localSheetId="11" hidden="1">'ELSP87'!$A$4:$A$101</definedName>
    <definedName name="_Fill" localSheetId="10" hidden="1">'ELSP89'!$A$4:$A$101</definedName>
    <definedName name="_Fill" localSheetId="9" hidden="1">'ELSP90'!$A$4:$A$101</definedName>
    <definedName name="_Fill" localSheetId="8" hidden="1">'ELSP91'!$A$4:$A$101</definedName>
    <definedName name="_Fill" localSheetId="7" hidden="1">'ELSP92'!$A$4:$A$101</definedName>
    <definedName name="_Fill" localSheetId="6" hidden="1">'ELSP93'!$A$4:$A$101</definedName>
    <definedName name="_Fill" localSheetId="5" hidden="1">'ELSP94'!$A$4:$A$101</definedName>
    <definedName name="_Fill" localSheetId="4" hidden="1">'ELSP95'!$A$4:$A$101</definedName>
    <definedName name="_Fill" localSheetId="3" hidden="1">'ELSP96'!$A$4:$A$101</definedName>
    <definedName name="_Fill" localSheetId="2" hidden="1">'ELSP97'!$A$4:$A$101</definedName>
    <definedName name="_Fill" localSheetId="1" hidden="1">'ELSP99'!$A$4:$A$101</definedName>
    <definedName name="_Fill" localSheetId="14" hidden="1">'ELSPfrm'!$A$4:$A$101</definedName>
    <definedName name="_Fill" localSheetId="0" hidden="1">'ELSPSUM'!$A$4:$A$101</definedName>
    <definedName name="_Fill" hidden="1">#REF!</definedName>
    <definedName name="_Regression_Int" localSheetId="13" hidden="1">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" hidden="1">1</definedName>
    <definedName name="_Regression_Int" localSheetId="14" hidden="1">1</definedName>
    <definedName name="_Regression_Int" localSheetId="0" hidden="1">1</definedName>
    <definedName name="Print_Area_MI">#REF!</definedName>
    <definedName name="summary" localSheetId="13">'ELSP85'!$T$1:$AF$22</definedName>
    <definedName name="summary" localSheetId="12">'ELSP86'!$T$1:$AF$22</definedName>
    <definedName name="summary" localSheetId="11">'ELSP87'!$T$1:$AF$22</definedName>
    <definedName name="summary" localSheetId="10">'ELSP89'!$T$1:$AF$22</definedName>
    <definedName name="summary" localSheetId="9">'ELSP90'!$T$1:$AF$22</definedName>
    <definedName name="summary" localSheetId="8">'ELSP91'!$T$1:$AF$22</definedName>
    <definedName name="summary" localSheetId="7">'ELSP92'!$T$1:$AF$22</definedName>
    <definedName name="summary" localSheetId="6">'ELSP93'!$T$1:$AF$22</definedName>
    <definedName name="summary" localSheetId="5">'ELSP94'!$T$1:$AF$22</definedName>
    <definedName name="summary" localSheetId="4">'ELSP95'!$T$1:$AF$22</definedName>
    <definedName name="summary" localSheetId="3">'ELSP96'!$T$1:$AF$22</definedName>
    <definedName name="summary" localSheetId="2">'ELSP97'!$T$1:$AF$22</definedName>
    <definedName name="summary" localSheetId="1">'ELSP99'!$T$1:$AF$22</definedName>
    <definedName name="summary" localSheetId="14">'ELSPfrm'!$T$1:$AF$22</definedName>
    <definedName name="summary" localSheetId="0">'ELSPSUM'!$T$1:$AF$22</definedName>
    <definedName name="summary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<sst xmlns="http://schemas.openxmlformats.org/spreadsheetml/2006/main" count="1063" uniqueCount="62">
  <si>
    <t>SUMMARY:</t>
  </si>
  <si>
    <t>Date</t>
  </si>
  <si>
    <t>#3</t>
  </si>
  <si>
    <t>#5</t>
  </si>
  <si>
    <t xml:space="preserve">  #3*</t>
  </si>
  <si>
    <t xml:space="preserve"> #3*</t>
  </si>
  <si>
    <t xml:space="preserve">   #3*</t>
  </si>
  <si>
    <t xml:space="preserve"> Sum</t>
  </si>
  <si>
    <t>Total caught</t>
  </si>
  <si>
    <t xml:space="preserve">   Week</t>
  </si>
  <si>
    <t xml:space="preserve"> Trap #3</t>
  </si>
  <si>
    <t xml:space="preserve"> Total</t>
  </si>
  <si>
    <t xml:space="preserve">  %</t>
  </si>
  <si>
    <t>sw</t>
  </si>
  <si>
    <t>se</t>
  </si>
  <si>
    <t>nw</t>
  </si>
  <si>
    <t>ne</t>
  </si>
  <si>
    <t>NET</t>
  </si>
  <si>
    <t>CUM</t>
  </si>
  <si>
    <t xml:space="preserve"> CUM</t>
  </si>
  <si>
    <t xml:space="preserve">  NET</t>
  </si>
  <si>
    <t xml:space="preserve"> %CUM</t>
  </si>
  <si>
    <t xml:space="preserve">  S</t>
  </si>
  <si>
    <t xml:space="preserve">  N</t>
  </si>
  <si>
    <t>Total net northward</t>
  </si>
  <si>
    <t xml:space="preserve"> (center)</t>
  </si>
  <si>
    <t>(adjusted)</t>
  </si>
  <si>
    <t xml:space="preserve"> catch</t>
  </si>
  <si>
    <t>8Mar</t>
  </si>
  <si>
    <t>Sum southward #3+#5</t>
  </si>
  <si>
    <t>15Mar</t>
  </si>
  <si>
    <t>Sum northward #3+#5</t>
  </si>
  <si>
    <t>22Mar</t>
  </si>
  <si>
    <t>% northward #3+#5</t>
  </si>
  <si>
    <t>29Mar</t>
  </si>
  <si>
    <t>05Apr</t>
  </si>
  <si>
    <t>% east ((se/(se+sw))*100)</t>
  </si>
  <si>
    <t>12Apr</t>
  </si>
  <si>
    <t>19Apr</t>
  </si>
  <si>
    <t>26Apr</t>
  </si>
  <si>
    <t>#3 + #5</t>
  </si>
  <si>
    <t>03May</t>
  </si>
  <si>
    <t>10May</t>
  </si>
  <si>
    <t>17May</t>
  </si>
  <si>
    <t>24May</t>
  </si>
  <si>
    <t>31May</t>
  </si>
  <si>
    <t>SUM</t>
  </si>
  <si>
    <t>Spring 19</t>
  </si>
  <si>
    <t>Eurema lisa</t>
  </si>
  <si>
    <t>Spring 1991</t>
  </si>
  <si>
    <t>Spring 1990</t>
  </si>
  <si>
    <t>Spring 1989</t>
  </si>
  <si>
    <t>Spring 1987</t>
  </si>
  <si>
    <t>Spring 1986</t>
  </si>
  <si>
    <t>Spring 1985</t>
  </si>
  <si>
    <t>Spring 1993</t>
  </si>
  <si>
    <t>Spring 1992</t>
  </si>
  <si>
    <t>Spring 1994</t>
  </si>
  <si>
    <t>Spring 1995</t>
  </si>
  <si>
    <t>Spring 1996</t>
  </si>
  <si>
    <t>Spring 1997</t>
  </si>
  <si>
    <t>Spring 1999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</si>
</sst>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_)"/>
    <numFmt numFmtId="167" formatCode="0_)"/>
    <numFmt numFmtId="168" formatCode="0.00_)"/>
    <numFmt numFmtId="169" formatCode="dd\-mmm_)"/>
    <numFmt numFmtId="170" formatCode="0.0"/>
  </numFmts>
  <fonts count="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Courier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9" fontId="4" fillId="0" borderId="0" applyFont="0" applyFill="0" applyBorder="0" applyAlignment="0" applyProtection="0"/>
  </cellStyleXfs>
  <cellXfs count="21">
    <xf numFmtId="164" fontId="0" fillId="0" borderId="0" xfId="0" applyAlignment="1">
      <alignment/>
    </xf>
    <xf numFmtId="164" fontId="5" fillId="0" borderId="0" xfId="19">
      <alignment/>
      <protection/>
    </xf>
    <xf numFmtId="164" fontId="5" fillId="0" borderId="0" xfId="19" applyAlignment="1" applyProtection="1">
      <alignment horizontal="left"/>
      <protection/>
    </xf>
    <xf numFmtId="164" fontId="5" fillId="0" borderId="0" xfId="19" applyProtection="1">
      <alignment/>
      <protection/>
    </xf>
    <xf numFmtId="164" fontId="4" fillId="0" borderId="0" xfId="22" applyFont="1">
      <alignment/>
      <protection/>
    </xf>
    <xf numFmtId="164" fontId="1" fillId="0" borderId="0" xfId="22" applyFont="1" applyAlignment="1" applyProtection="1">
      <alignment horizontal="left"/>
      <protection/>
    </xf>
    <xf numFmtId="164" fontId="1" fillId="0" borderId="0" xfId="22" applyFont="1">
      <alignment/>
      <protection/>
    </xf>
    <xf numFmtId="164" fontId="1" fillId="0" borderId="0" xfId="22" applyFont="1" applyProtection="1">
      <alignment/>
      <protection/>
    </xf>
    <xf numFmtId="164" fontId="5" fillId="0" borderId="0" xfId="22">
      <alignment/>
      <protection/>
    </xf>
    <xf numFmtId="166" fontId="4" fillId="0" borderId="0" xfId="22" applyNumberFormat="1" applyFont="1" applyProtection="1">
      <alignment/>
      <protection/>
    </xf>
    <xf numFmtId="164" fontId="4" fillId="0" borderId="0" xfId="22" applyFont="1" applyAlignment="1" applyProtection="1">
      <alignment horizontal="center"/>
      <protection/>
    </xf>
    <xf numFmtId="164" fontId="4" fillId="0" borderId="0" xfId="22" applyFont="1" applyAlignment="1" applyProtection="1">
      <alignment horizontal="right"/>
      <protection/>
    </xf>
    <xf numFmtId="164" fontId="4" fillId="0" borderId="0" xfId="22" applyFont="1" applyAlignment="1" applyProtection="1">
      <alignment horizontal="left"/>
      <protection/>
    </xf>
    <xf numFmtId="164" fontId="4" fillId="0" borderId="0" xfId="22" applyFont="1" applyProtection="1">
      <alignment/>
      <protection/>
    </xf>
    <xf numFmtId="165" fontId="4" fillId="0" borderId="0" xfId="22" applyNumberFormat="1" applyFont="1" applyProtection="1">
      <alignment/>
      <protection/>
    </xf>
    <xf numFmtId="167" fontId="4" fillId="0" borderId="0" xfId="22" applyNumberFormat="1" applyFont="1" applyProtection="1">
      <alignment/>
      <protection/>
    </xf>
    <xf numFmtId="164" fontId="5" fillId="0" borderId="0" xfId="22" applyProtection="1">
      <alignment/>
      <protection/>
    </xf>
    <xf numFmtId="16" fontId="4" fillId="0" borderId="0" xfId="22" applyNumberFormat="1" applyFont="1" applyProtection="1">
      <alignment/>
      <protection/>
    </xf>
    <xf numFmtId="164" fontId="4" fillId="0" borderId="0" xfId="22" applyFont="1" quotePrefix="1">
      <alignment/>
      <protection/>
    </xf>
    <xf numFmtId="164" fontId="4" fillId="0" borderId="0" xfId="22" applyFont="1" applyAlignment="1" quotePrefix="1">
      <alignment horizontal="left"/>
      <protection/>
    </xf>
    <xf numFmtId="164" fontId="4" fillId="0" borderId="0" xfId="22" applyFont="1" applyAlignment="1" applyProtection="1" quotePrefix="1">
      <alignment horizontal="left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BESPR89" xfId="19"/>
    <cellStyle name="Normal_BESPR91" xfId="20"/>
    <cellStyle name="Normal_BESPR92" xfId="21"/>
    <cellStyle name="Normal_GFFLfrm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ELSPSUM!$W$4:$W$16</c:f>
              <c:strCache/>
            </c:strRef>
          </c:cat>
          <c:val>
            <c:numRef>
              <c:f>ELSPSUM!$AA$4:$AA$16</c:f>
              <c:numCache/>
            </c:numRef>
          </c:val>
        </c:ser>
        <c:gapWidth val="0"/>
        <c:axId val="13974663"/>
        <c:axId val="58663104"/>
      </c:barChart>
      <c:catAx>
        <c:axId val="13974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663104"/>
        <c:crosses val="autoZero"/>
        <c:auto val="0"/>
        <c:lblOffset val="100"/>
        <c:noMultiLvlLbl val="0"/>
      </c:catAx>
      <c:valAx>
        <c:axId val="58663104"/>
        <c:scaling>
          <c:orientation val="minMax"/>
          <c:max val="25"/>
        </c:scaling>
        <c:axPos val="l"/>
        <c:delete val="0"/>
        <c:numFmt formatCode="0" sourceLinked="0"/>
        <c:majorTickMark val="in"/>
        <c:minorTickMark val="none"/>
        <c:tickLblPos val="nextTo"/>
        <c:crossAx val="139746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ELSP95!$X$4:$X$16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ELSP95!$AC$4:$AC$16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0412049"/>
        <c:axId val="5272986"/>
      </c:barChart>
      <c:catAx>
        <c:axId val="304120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72986"/>
        <c:crosses val="autoZero"/>
        <c:auto val="0"/>
        <c:lblOffset val="100"/>
        <c:noMultiLvlLbl val="0"/>
      </c:catAx>
      <c:valAx>
        <c:axId val="5272986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30412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ELSP94!$X$4:$X$16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ELSP94!$AA$4:$AA$16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7456875"/>
        <c:axId val="24458692"/>
      </c:barChart>
      <c:catAx>
        <c:axId val="474568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458692"/>
        <c:crosses val="autoZero"/>
        <c:auto val="0"/>
        <c:lblOffset val="100"/>
        <c:noMultiLvlLbl val="0"/>
      </c:catAx>
      <c:valAx>
        <c:axId val="244586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456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ELSP94!$X$4:$X$16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ELSP94!$AC$4:$AC$16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8801637"/>
        <c:axId val="34997006"/>
      </c:barChart>
      <c:catAx>
        <c:axId val="188016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997006"/>
        <c:crosses val="autoZero"/>
        <c:auto val="0"/>
        <c:lblOffset val="100"/>
        <c:noMultiLvlLbl val="0"/>
      </c:catAx>
      <c:valAx>
        <c:axId val="34997006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188016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ELSP93!$X$4:$X$16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ELSP93!$AA$4:$AA$16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6537599"/>
        <c:axId val="16185208"/>
      </c:barChart>
      <c:catAx>
        <c:axId val="465375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185208"/>
        <c:crosses val="autoZero"/>
        <c:auto val="0"/>
        <c:lblOffset val="100"/>
        <c:noMultiLvlLbl val="0"/>
      </c:catAx>
      <c:valAx>
        <c:axId val="161852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537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ELSP93!$X$4:$X$16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ELSP93!$AC$4:$AC$16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1449145"/>
        <c:axId val="35933442"/>
      </c:barChart>
      <c:catAx>
        <c:axId val="11449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933442"/>
        <c:crosses val="autoZero"/>
        <c:auto val="0"/>
        <c:lblOffset val="100"/>
        <c:noMultiLvlLbl val="0"/>
      </c:catAx>
      <c:valAx>
        <c:axId val="35933442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11449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ELSP92!$X$4:$X$16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ELSP92!$AA$4:$AA$16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4965523"/>
        <c:axId val="24927660"/>
      </c:barChart>
      <c:catAx>
        <c:axId val="549655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927660"/>
        <c:crosses val="autoZero"/>
        <c:auto val="0"/>
        <c:lblOffset val="100"/>
        <c:noMultiLvlLbl val="0"/>
      </c:catAx>
      <c:valAx>
        <c:axId val="249276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965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ELSP92!$X$4:$X$16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ELSP92!$AC$4:$AC$16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3022349"/>
        <c:axId val="5874550"/>
      </c:barChart>
      <c:catAx>
        <c:axId val="230223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74550"/>
        <c:crosses val="autoZero"/>
        <c:auto val="0"/>
        <c:lblOffset val="100"/>
        <c:noMultiLvlLbl val="0"/>
      </c:catAx>
      <c:valAx>
        <c:axId val="5874550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23022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ELSP91!$X$4:$X$16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ELSP91!$AA$4:$AA$16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2870951"/>
        <c:axId val="6076512"/>
      </c:barChart>
      <c:catAx>
        <c:axId val="528709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76512"/>
        <c:crosses val="autoZero"/>
        <c:auto val="0"/>
        <c:lblOffset val="100"/>
        <c:noMultiLvlLbl val="0"/>
      </c:catAx>
      <c:valAx>
        <c:axId val="60765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8709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ELSP91!$X$4:$X$16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ELSP91!$AC$4:$AC$16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4688609"/>
        <c:axId val="22435434"/>
      </c:barChart>
      <c:catAx>
        <c:axId val="54688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435434"/>
        <c:crosses val="autoZero"/>
        <c:auto val="0"/>
        <c:lblOffset val="100"/>
        <c:noMultiLvlLbl val="0"/>
      </c:catAx>
      <c:valAx>
        <c:axId val="22435434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54688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ELSP90!$X$4:$X$16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ELSP90!$AA$4:$AA$16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92315"/>
        <c:axId val="5330836"/>
      </c:barChart>
      <c:catAx>
        <c:axId val="5923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30836"/>
        <c:crosses val="autoZero"/>
        <c:auto val="0"/>
        <c:lblOffset val="100"/>
        <c:noMultiLvlLbl val="0"/>
      </c:catAx>
      <c:valAx>
        <c:axId val="53308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2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ELSPSUM!$X$4:$X$16</c:f>
              <c:strCache/>
            </c:strRef>
          </c:cat>
          <c:val>
            <c:numRef>
              <c:f>ELSPSUM!$AC$4:$AC$16</c:f>
              <c:numCache/>
            </c:numRef>
          </c:val>
        </c:ser>
        <c:gapWidth val="0"/>
        <c:axId val="58205889"/>
        <c:axId val="54090954"/>
      </c:barChart>
      <c:catAx>
        <c:axId val="58205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090954"/>
        <c:crosses val="autoZero"/>
        <c:auto val="0"/>
        <c:lblOffset val="100"/>
        <c:noMultiLvlLbl val="0"/>
      </c:catAx>
      <c:valAx>
        <c:axId val="54090954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58205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ELSP90!$X$4:$X$16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ELSP90!$AC$4:$AC$16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7977525"/>
        <c:axId val="29144542"/>
      </c:barChart>
      <c:catAx>
        <c:axId val="47977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144542"/>
        <c:crosses val="autoZero"/>
        <c:auto val="0"/>
        <c:lblOffset val="100"/>
        <c:noMultiLvlLbl val="0"/>
      </c:catAx>
      <c:valAx>
        <c:axId val="29144542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47977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ELSP89!$X$4:$X$16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ELSP89!$AA$4:$AA$16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0974287"/>
        <c:axId val="11897672"/>
      </c:barChart>
      <c:catAx>
        <c:axId val="609742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897672"/>
        <c:crosses val="autoZero"/>
        <c:auto val="0"/>
        <c:lblOffset val="100"/>
        <c:noMultiLvlLbl val="0"/>
      </c:catAx>
      <c:valAx>
        <c:axId val="118976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974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ELSP89!$X$4:$X$16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ELSP89!$AC$4:$AC$16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9970185"/>
        <c:axId val="24187346"/>
      </c:barChart>
      <c:catAx>
        <c:axId val="39970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187346"/>
        <c:crosses val="autoZero"/>
        <c:auto val="0"/>
        <c:lblOffset val="100"/>
        <c:noMultiLvlLbl val="0"/>
      </c:catAx>
      <c:valAx>
        <c:axId val="24187346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39970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ELSP87!$X$4:$X$16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ELSP87!$AA$4:$AA$16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6359523"/>
        <c:axId val="13017980"/>
      </c:barChart>
      <c:catAx>
        <c:axId val="163595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017980"/>
        <c:crosses val="autoZero"/>
        <c:auto val="0"/>
        <c:lblOffset val="100"/>
        <c:noMultiLvlLbl val="0"/>
      </c:catAx>
      <c:valAx>
        <c:axId val="130179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359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ELSP87!$X$4:$X$16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ELSP87!$AC$4:$AC$16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0052957"/>
        <c:axId val="47823430"/>
      </c:barChart>
      <c:catAx>
        <c:axId val="500529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823430"/>
        <c:crosses val="autoZero"/>
        <c:auto val="0"/>
        <c:lblOffset val="100"/>
        <c:noMultiLvlLbl val="0"/>
      </c:catAx>
      <c:valAx>
        <c:axId val="47823430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500529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ELSP86!$X$4:$X$16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ELSP86!$AA$4:$AA$16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7757687"/>
        <c:axId val="48492592"/>
      </c:barChart>
      <c:catAx>
        <c:axId val="277576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492592"/>
        <c:crosses val="autoZero"/>
        <c:auto val="0"/>
        <c:lblOffset val="100"/>
        <c:noMultiLvlLbl val="0"/>
      </c:catAx>
      <c:valAx>
        <c:axId val="484925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757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ELSP86!$X$4:$X$16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ELSP86!$AC$4:$AC$16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3780145"/>
        <c:axId val="35585850"/>
      </c:barChart>
      <c:catAx>
        <c:axId val="33780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585850"/>
        <c:crosses val="autoZero"/>
        <c:auto val="0"/>
        <c:lblOffset val="100"/>
        <c:noMultiLvlLbl val="0"/>
      </c:catAx>
      <c:valAx>
        <c:axId val="35585850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33780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ELSP85!$X$4:$X$16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ELSP85!$AA$4:$AA$16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1837195"/>
        <c:axId val="63881572"/>
      </c:barChart>
      <c:catAx>
        <c:axId val="518371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881572"/>
        <c:crosses val="autoZero"/>
        <c:auto val="0"/>
        <c:lblOffset val="100"/>
        <c:noMultiLvlLbl val="0"/>
      </c:catAx>
      <c:valAx>
        <c:axId val="638815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8371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ELSP85!$X$4:$X$16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ELSP85!$AC$4:$AC$16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8063237"/>
        <c:axId val="7024814"/>
      </c:barChart>
      <c:catAx>
        <c:axId val="38063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024814"/>
        <c:crosses val="autoZero"/>
        <c:auto val="0"/>
        <c:lblOffset val="100"/>
        <c:noMultiLvlLbl val="0"/>
      </c:catAx>
      <c:valAx>
        <c:axId val="7024814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38063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ELSPfrm!$X$4:$X$16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ELSPfrm!$AA$4:$AA$16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3223327"/>
        <c:axId val="32139032"/>
      </c:barChart>
      <c:catAx>
        <c:axId val="63223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139032"/>
        <c:crosses val="autoZero"/>
        <c:auto val="0"/>
        <c:lblOffset val="100"/>
        <c:noMultiLvlLbl val="0"/>
      </c:catAx>
      <c:valAx>
        <c:axId val="32139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223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ELSP99!$X$4:$X$16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ELSP99!$AA$4:$AA$16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7056539"/>
        <c:axId val="19291124"/>
      </c:barChart>
      <c:catAx>
        <c:axId val="170565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291124"/>
        <c:crosses val="autoZero"/>
        <c:auto val="0"/>
        <c:lblOffset val="100"/>
        <c:noMultiLvlLbl val="0"/>
      </c:catAx>
      <c:valAx>
        <c:axId val="192911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056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ELSPfrm!$X$4:$X$16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ELSPfrm!$AC$4:$AC$16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0815833"/>
        <c:axId val="53124770"/>
      </c:barChart>
      <c:catAx>
        <c:axId val="20815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124770"/>
        <c:crosses val="autoZero"/>
        <c:auto val="0"/>
        <c:lblOffset val="100"/>
        <c:noMultiLvlLbl val="0"/>
      </c:catAx>
      <c:valAx>
        <c:axId val="5312477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8158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ELSP99!$X$4:$X$16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ELSP99!$AC$4:$AC$16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9402389"/>
        <c:axId val="19077182"/>
      </c:barChart>
      <c:catAx>
        <c:axId val="394023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077182"/>
        <c:crosses val="autoZero"/>
        <c:auto val="0"/>
        <c:lblOffset val="100"/>
        <c:noMultiLvlLbl val="0"/>
      </c:catAx>
      <c:valAx>
        <c:axId val="19077182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39402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ELSP97!$X$4:$X$16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ELSP97!$AA$4:$AA$16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7476911"/>
        <c:axId val="1747880"/>
      </c:barChart>
      <c:catAx>
        <c:axId val="37476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47880"/>
        <c:crosses val="autoZero"/>
        <c:auto val="0"/>
        <c:lblOffset val="100"/>
        <c:noMultiLvlLbl val="0"/>
      </c:catAx>
      <c:valAx>
        <c:axId val="17478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476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ELSP97!$X$4:$X$16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ELSP97!$AC$4:$AC$16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5730921"/>
        <c:axId val="7360562"/>
      </c:barChart>
      <c:catAx>
        <c:axId val="15730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360562"/>
        <c:crosses val="autoZero"/>
        <c:auto val="0"/>
        <c:lblOffset val="100"/>
        <c:noMultiLvlLbl val="0"/>
      </c:catAx>
      <c:valAx>
        <c:axId val="7360562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15730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ELSP96!$X$4:$X$16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ELSP96!$AA$4:$AA$16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6245059"/>
        <c:axId val="59334620"/>
      </c:barChart>
      <c:catAx>
        <c:axId val="66245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334620"/>
        <c:crosses val="autoZero"/>
        <c:auto val="0"/>
        <c:lblOffset val="100"/>
        <c:noMultiLvlLbl val="0"/>
      </c:catAx>
      <c:valAx>
        <c:axId val="593346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2450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ELSP96!$X$4:$X$16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ELSP96!$AC$4:$AC$16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4249533"/>
        <c:axId val="41374886"/>
      </c:barChart>
      <c:catAx>
        <c:axId val="64249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374886"/>
        <c:crosses val="autoZero"/>
        <c:auto val="0"/>
        <c:lblOffset val="100"/>
        <c:noMultiLvlLbl val="0"/>
      </c:catAx>
      <c:valAx>
        <c:axId val="41374886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64249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ELSP95!$X$4:$X$16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ELSP95!$AA$4:$AA$16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6829655"/>
        <c:axId val="63031440"/>
      </c:barChart>
      <c:catAx>
        <c:axId val="36829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031440"/>
        <c:crosses val="autoZero"/>
        <c:auto val="0"/>
        <c:lblOffset val="100"/>
        <c:noMultiLvlLbl val="0"/>
      </c:catAx>
      <c:valAx>
        <c:axId val="630314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829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tabSelected="1" workbookViewId="0" topLeftCell="W1">
      <selection activeCell="AF12" sqref="AF12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47</v>
      </c>
      <c r="H1" s="6"/>
      <c r="T1" s="5" t="s">
        <v>0</v>
      </c>
      <c r="U1" s="7" t="str">
        <f>B1</f>
        <v>Eurema lisa</v>
      </c>
      <c r="V1" s="8"/>
      <c r="W1" s="6"/>
      <c r="X1" s="8"/>
      <c r="Y1" s="6" t="str">
        <f>G1</f>
        <v>Spring 19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137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49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>
        <f>SUM(ELSP99:ELSP85!B4)</f>
        <v>0</v>
      </c>
      <c r="C4" s="1">
        <f>SUM(ELSP99:ELSP85!C4)</f>
        <v>0</v>
      </c>
      <c r="D4" s="1">
        <f>SUM(ELSP99:ELSP85!D4)</f>
        <v>0</v>
      </c>
      <c r="E4" s="1">
        <f>SUM(ELSP99:ELSP85!E4)</f>
        <v>0</v>
      </c>
      <c r="F4" s="1">
        <f>SUM(ELSP99:ELSP85!F4)</f>
        <v>0</v>
      </c>
      <c r="G4" s="1">
        <f>SUM(ELSP99:ELSP85!G4)</f>
        <v>0</v>
      </c>
      <c r="H4" s="1">
        <f>SUM(ELSP99:ELSP85!H4)</f>
        <v>0</v>
      </c>
      <c r="I4" s="1">
        <f>SUM(ELSP99:ELSP85!I4)</f>
        <v>0</v>
      </c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W4" s="4" t="s">
        <v>28</v>
      </c>
      <c r="X4" s="19" t="s">
        <v>28</v>
      </c>
      <c r="Z4" s="15">
        <f>SUM(N4:N10)</f>
        <v>0.14285714285714285</v>
      </c>
      <c r="AA4" s="9">
        <f aca="true" t="shared" si="6" ref="AA4:AA16">Z4*100/$Z$17</f>
        <v>2.040816326530612</v>
      </c>
      <c r="AB4" s="15">
        <f>SUM(Q4:Q10)+SUM(R4:R10)</f>
        <v>1</v>
      </c>
      <c r="AC4" s="15">
        <f>100*SUM(Q4:Q10)/AB4</f>
        <v>100</v>
      </c>
    </row>
    <row r="5" spans="1:29" ht="15">
      <c r="A5" s="17">
        <v>32573</v>
      </c>
      <c r="B5" s="1">
        <f>SUM(ELSP99:ELSP85!B5)</f>
        <v>0</v>
      </c>
      <c r="C5" s="1">
        <f>SUM(ELSP99:ELSP85!C5)</f>
        <v>1</v>
      </c>
      <c r="D5" s="1">
        <f>SUM(ELSP99:ELSP85!D5)</f>
        <v>0</v>
      </c>
      <c r="E5" s="1">
        <f>SUM(ELSP99:ELSP85!E5)</f>
        <v>0</v>
      </c>
      <c r="F5" s="1">
        <f>SUM(ELSP99:ELSP85!F5)</f>
        <v>0</v>
      </c>
      <c r="G5" s="1">
        <f>SUM(ELSP99:ELSP85!G5)</f>
        <v>0</v>
      </c>
      <c r="H5" s="1">
        <f>SUM(ELSP99:ELSP85!H5)</f>
        <v>0</v>
      </c>
      <c r="I5" s="1">
        <f>SUM(ELSP99:ELSP85!I5)</f>
        <v>0</v>
      </c>
      <c r="J5" s="13">
        <f t="shared" si="0"/>
        <v>1</v>
      </c>
      <c r="K5" s="13">
        <f t="shared" si="1"/>
        <v>0</v>
      </c>
      <c r="L5" s="13">
        <f aca="true" t="shared" si="7" ref="L5:L36">L4+J5</f>
        <v>1</v>
      </c>
      <c r="M5" s="13">
        <f aca="true" t="shared" si="8" ref="M5:M36">M4+K5</f>
        <v>0</v>
      </c>
      <c r="N5" s="9">
        <f t="shared" si="2"/>
        <v>0.14285714285714285</v>
      </c>
      <c r="O5" s="15">
        <f aca="true" t="shared" si="9" ref="O5:O36">O4+N5</f>
        <v>0.14285714285714285</v>
      </c>
      <c r="P5" s="9">
        <f t="shared" si="3"/>
        <v>2.040816326530612</v>
      </c>
      <c r="Q5" s="13">
        <f t="shared" si="4"/>
        <v>1</v>
      </c>
      <c r="R5" s="13">
        <f t="shared" si="5"/>
        <v>0</v>
      </c>
      <c r="T5" s="12" t="s">
        <v>29</v>
      </c>
      <c r="V5" s="13">
        <f>R96</f>
        <v>44</v>
      </c>
      <c r="W5" s="8" t="s">
        <v>30</v>
      </c>
      <c r="X5" s="8"/>
      <c r="Y5" s="18" t="s">
        <v>30</v>
      </c>
      <c r="Z5" s="15">
        <f>SUM(N11:N17)</f>
        <v>0.14285714285714285</v>
      </c>
      <c r="AA5" s="9">
        <f t="shared" si="6"/>
        <v>2.040816326530612</v>
      </c>
      <c r="AB5" s="15">
        <f>SUM(Q11:Q17)+SUM(R11:R17)</f>
        <v>1</v>
      </c>
      <c r="AC5" s="15">
        <f>100*SUM(Q11:Q17)/AB5</f>
        <v>100</v>
      </c>
    </row>
    <row r="6" spans="1:29" ht="15">
      <c r="A6" s="17">
        <v>32574</v>
      </c>
      <c r="B6" s="1">
        <f>SUM(ELSP99:ELSP85!B6)</f>
        <v>0</v>
      </c>
      <c r="C6" s="1">
        <f>SUM(ELSP99:ELSP85!C6)</f>
        <v>0</v>
      </c>
      <c r="D6" s="1">
        <f>SUM(ELSP99:ELSP85!D6)</f>
        <v>0</v>
      </c>
      <c r="E6" s="1">
        <f>SUM(ELSP99:ELSP85!E6)</f>
        <v>0</v>
      </c>
      <c r="F6" s="1">
        <f>SUM(ELSP99:ELSP85!F6)</f>
        <v>0</v>
      </c>
      <c r="G6" s="1">
        <f>SUM(ELSP99:ELSP85!G6)</f>
        <v>0</v>
      </c>
      <c r="H6" s="1">
        <f>SUM(ELSP99:ELSP85!H6)</f>
        <v>0</v>
      </c>
      <c r="I6" s="1">
        <f>SUM(ELSP99:ELSP85!I6)</f>
        <v>0</v>
      </c>
      <c r="J6" s="13">
        <f t="shared" si="0"/>
        <v>0</v>
      </c>
      <c r="K6" s="13">
        <f t="shared" si="1"/>
        <v>0</v>
      </c>
      <c r="L6" s="13">
        <f t="shared" si="7"/>
        <v>1</v>
      </c>
      <c r="M6" s="13">
        <f t="shared" si="8"/>
        <v>0</v>
      </c>
      <c r="N6" s="9">
        <f t="shared" si="2"/>
        <v>0</v>
      </c>
      <c r="O6" s="15">
        <f t="shared" si="9"/>
        <v>0.14285714285714285</v>
      </c>
      <c r="P6" s="9">
        <f t="shared" si="3"/>
        <v>2.040816326530612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93</v>
      </c>
      <c r="W6" s="8" t="s">
        <v>32</v>
      </c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2</v>
      </c>
      <c r="AC6" s="15">
        <f>100*SUM(Q18:Q24)/AB6</f>
        <v>50</v>
      </c>
    </row>
    <row r="7" spans="1:29" ht="15">
      <c r="A7" s="17">
        <v>32575</v>
      </c>
      <c r="B7" s="1">
        <f>SUM(ELSP99:ELSP85!B7)</f>
        <v>0</v>
      </c>
      <c r="C7" s="1">
        <f>SUM(ELSP99:ELSP85!C7)</f>
        <v>0</v>
      </c>
      <c r="D7" s="1">
        <f>SUM(ELSP99:ELSP85!D7)</f>
        <v>0</v>
      </c>
      <c r="E7" s="1">
        <f>SUM(ELSP99:ELSP85!E7)</f>
        <v>0</v>
      </c>
      <c r="F7" s="1">
        <f>SUM(ELSP99:ELSP85!F7)</f>
        <v>0</v>
      </c>
      <c r="G7" s="1">
        <f>SUM(ELSP99:ELSP85!G7)</f>
        <v>0</v>
      </c>
      <c r="H7" s="1">
        <f>SUM(ELSP99:ELSP85!H7)</f>
        <v>0</v>
      </c>
      <c r="I7" s="1">
        <f>SUM(ELSP99:ELSP85!I7)</f>
        <v>0</v>
      </c>
      <c r="J7" s="13">
        <f t="shared" si="0"/>
        <v>0</v>
      </c>
      <c r="K7" s="13">
        <f t="shared" si="1"/>
        <v>0</v>
      </c>
      <c r="L7" s="13">
        <f t="shared" si="7"/>
        <v>1</v>
      </c>
      <c r="M7" s="13">
        <f t="shared" si="8"/>
        <v>0</v>
      </c>
      <c r="N7" s="9">
        <f t="shared" si="2"/>
        <v>0</v>
      </c>
      <c r="O7" s="15">
        <f t="shared" si="9"/>
        <v>0.14285714285714285</v>
      </c>
      <c r="P7" s="9">
        <f t="shared" si="3"/>
        <v>2.040816326530612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67.88321167883211</v>
      </c>
      <c r="W7" s="8" t="s">
        <v>34</v>
      </c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6</v>
      </c>
      <c r="AC7" s="15">
        <f>100*SUM(Q25:Q31)/AB7</f>
        <v>50</v>
      </c>
    </row>
    <row r="8" spans="1:29" ht="15">
      <c r="A8" s="17">
        <v>32576</v>
      </c>
      <c r="B8" s="1">
        <f>SUM(ELSP99:ELSP85!B8)</f>
        <v>0</v>
      </c>
      <c r="C8" s="1">
        <f>SUM(ELSP99:ELSP85!C8)</f>
        <v>0</v>
      </c>
      <c r="D8" s="1">
        <f>SUM(ELSP99:ELSP85!D8)</f>
        <v>0</v>
      </c>
      <c r="E8" s="1">
        <f>SUM(ELSP99:ELSP85!E8)</f>
        <v>0</v>
      </c>
      <c r="F8" s="1">
        <f>SUM(ELSP99:ELSP85!F8)</f>
        <v>0</v>
      </c>
      <c r="G8" s="1">
        <f>SUM(ELSP99:ELSP85!G8)</f>
        <v>0</v>
      </c>
      <c r="H8" s="1">
        <f>SUM(ELSP99:ELSP85!H8)</f>
        <v>0</v>
      </c>
      <c r="I8" s="1">
        <f>SUM(ELSP99:ELSP85!I8)</f>
        <v>0</v>
      </c>
      <c r="J8" s="13">
        <f t="shared" si="0"/>
        <v>0</v>
      </c>
      <c r="K8" s="13">
        <f t="shared" si="1"/>
        <v>0</v>
      </c>
      <c r="L8" s="13">
        <f t="shared" si="7"/>
        <v>1</v>
      </c>
      <c r="M8" s="13">
        <f t="shared" si="8"/>
        <v>0</v>
      </c>
      <c r="N8" s="9">
        <f t="shared" si="2"/>
        <v>0</v>
      </c>
      <c r="O8" s="15">
        <f t="shared" si="9"/>
        <v>0.14285714285714285</v>
      </c>
      <c r="P8" s="9">
        <f t="shared" si="3"/>
        <v>2.040816326530612</v>
      </c>
      <c r="Q8" s="13">
        <f t="shared" si="4"/>
        <v>0</v>
      </c>
      <c r="R8" s="13">
        <f t="shared" si="5"/>
        <v>0</v>
      </c>
      <c r="W8" s="8" t="s">
        <v>35</v>
      </c>
      <c r="X8" s="18" t="s">
        <v>35</v>
      </c>
      <c r="Z8" s="15">
        <f>SUM(N32:N38)</f>
        <v>1.5714285714285714</v>
      </c>
      <c r="AA8" s="9">
        <f t="shared" si="6"/>
        <v>22.448979591836732</v>
      </c>
      <c r="AB8" s="15">
        <f>SUM(Q32:Q38)+SUM(R32:R38)</f>
        <v>17</v>
      </c>
      <c r="AC8" s="15">
        <f>100*SUM(Q32:Q38)/AB8</f>
        <v>82.3529411764706</v>
      </c>
    </row>
    <row r="9" spans="1:29" ht="15">
      <c r="A9" s="17">
        <v>32577</v>
      </c>
      <c r="B9" s="1">
        <f>SUM(ELSP99:ELSP85!B9)</f>
        <v>0</v>
      </c>
      <c r="C9" s="1">
        <f>SUM(ELSP99:ELSP85!C9)</f>
        <v>0</v>
      </c>
      <c r="D9" s="1">
        <f>SUM(ELSP99:ELSP85!D9)</f>
        <v>0</v>
      </c>
      <c r="E9" s="1">
        <f>SUM(ELSP99:ELSP85!E9)</f>
        <v>0</v>
      </c>
      <c r="F9" s="1">
        <f>SUM(ELSP99:ELSP85!F9)</f>
        <v>0</v>
      </c>
      <c r="G9" s="1">
        <f>SUM(ELSP99:ELSP85!G9)</f>
        <v>0</v>
      </c>
      <c r="H9" s="1">
        <f>SUM(ELSP99:ELSP85!H9)</f>
        <v>0</v>
      </c>
      <c r="I9" s="1">
        <f>SUM(ELSP99:ELSP85!I9)</f>
        <v>0</v>
      </c>
      <c r="J9" s="13">
        <f t="shared" si="0"/>
        <v>0</v>
      </c>
      <c r="K9" s="13">
        <f t="shared" si="1"/>
        <v>0</v>
      </c>
      <c r="L9" s="13">
        <f t="shared" si="7"/>
        <v>1</v>
      </c>
      <c r="M9" s="13">
        <f t="shared" si="8"/>
        <v>0</v>
      </c>
      <c r="N9" s="9">
        <f t="shared" si="2"/>
        <v>0</v>
      </c>
      <c r="O9" s="15">
        <f t="shared" si="9"/>
        <v>0.14285714285714285</v>
      </c>
      <c r="P9" s="9">
        <f t="shared" si="3"/>
        <v>2.040816326530612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 t="s">
        <v>37</v>
      </c>
      <c r="Y9" s="18" t="s">
        <v>37</v>
      </c>
      <c r="Z9" s="15">
        <f>SUM(N39:N45)</f>
        <v>0.7142857142857142</v>
      </c>
      <c r="AA9" s="9">
        <f t="shared" si="6"/>
        <v>10.204081632653057</v>
      </c>
      <c r="AB9" s="15">
        <f>SUM(Q39:Q45)+SUM(R39:R45)</f>
        <v>9</v>
      </c>
      <c r="AC9" s="15">
        <f>100*SUM(Q39:Q45)/AB9</f>
        <v>77.77777777777777</v>
      </c>
    </row>
    <row r="10" spans="1:29" ht="15">
      <c r="A10" s="17">
        <v>32578</v>
      </c>
      <c r="B10" s="1">
        <f>SUM(ELSP99:ELSP85!B10)</f>
        <v>0</v>
      </c>
      <c r="C10" s="1">
        <f>SUM(ELSP99:ELSP85!C10)</f>
        <v>0</v>
      </c>
      <c r="D10" s="1">
        <f>SUM(ELSP99:ELSP85!D10)</f>
        <v>0</v>
      </c>
      <c r="E10" s="1">
        <f>SUM(ELSP99:ELSP85!E10)</f>
        <v>0</v>
      </c>
      <c r="F10" s="1">
        <f>SUM(ELSP99:ELSP85!F10)</f>
        <v>0</v>
      </c>
      <c r="G10" s="1">
        <f>SUM(ELSP99:ELSP85!G10)</f>
        <v>0</v>
      </c>
      <c r="H10" s="1">
        <f>SUM(ELSP99:ELSP85!H10)</f>
        <v>0</v>
      </c>
      <c r="I10" s="1">
        <f>SUM(ELSP99:ELSP85!I10)</f>
        <v>0</v>
      </c>
      <c r="J10" s="13">
        <f t="shared" si="0"/>
        <v>0</v>
      </c>
      <c r="K10" s="13">
        <f t="shared" si="1"/>
        <v>0</v>
      </c>
      <c r="L10" s="13">
        <f t="shared" si="7"/>
        <v>1</v>
      </c>
      <c r="M10" s="13">
        <f t="shared" si="8"/>
        <v>0</v>
      </c>
      <c r="N10" s="9">
        <f t="shared" si="2"/>
        <v>0</v>
      </c>
      <c r="O10" s="15">
        <f t="shared" si="9"/>
        <v>0.14285714285714285</v>
      </c>
      <c r="P10" s="9">
        <f t="shared" si="3"/>
        <v>2.040816326530612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72.97297297297297</v>
      </c>
      <c r="W10" s="8" t="s">
        <v>38</v>
      </c>
      <c r="X10" s="20" t="s">
        <v>38</v>
      </c>
      <c r="Z10" s="15">
        <f>SUM(N46:N52)</f>
        <v>1.4285714285714284</v>
      </c>
      <c r="AA10" s="9">
        <f t="shared" si="6"/>
        <v>20.408163265306115</v>
      </c>
      <c r="AB10" s="15">
        <f>SUM(Q46:Q52)+SUM(R46:R52)</f>
        <v>28</v>
      </c>
      <c r="AC10" s="15">
        <f>100*SUM(Q46:Q52)/AB10</f>
        <v>67.85714285714286</v>
      </c>
    </row>
    <row r="11" spans="1:29" ht="15">
      <c r="A11" s="17">
        <v>32579</v>
      </c>
      <c r="B11" s="1">
        <f>SUM(ELSP99:ELSP85!B11)</f>
        <v>0</v>
      </c>
      <c r="C11" s="1">
        <f>SUM(ELSP99:ELSP85!C11)</f>
        <v>0</v>
      </c>
      <c r="D11" s="1">
        <f>SUM(ELSP99:ELSP85!D11)</f>
        <v>0</v>
      </c>
      <c r="E11" s="1">
        <f>SUM(ELSP99:ELSP85!E11)</f>
        <v>0</v>
      </c>
      <c r="F11" s="1">
        <f>SUM(ELSP99:ELSP85!F11)</f>
        <v>0</v>
      </c>
      <c r="G11" s="1">
        <f>SUM(ELSP99:ELSP85!G11)</f>
        <v>0</v>
      </c>
      <c r="H11" s="1">
        <f>SUM(ELSP99:ELSP85!H11)</f>
        <v>0</v>
      </c>
      <c r="I11" s="1">
        <f>SUM(ELSP99:ELSP85!I11)</f>
        <v>0</v>
      </c>
      <c r="J11" s="13">
        <f t="shared" si="0"/>
        <v>0</v>
      </c>
      <c r="K11" s="13">
        <f t="shared" si="1"/>
        <v>0</v>
      </c>
      <c r="L11" s="13">
        <f t="shared" si="7"/>
        <v>1</v>
      </c>
      <c r="M11" s="13">
        <f t="shared" si="8"/>
        <v>0</v>
      </c>
      <c r="N11" s="9">
        <f t="shared" si="2"/>
        <v>0</v>
      </c>
      <c r="O11" s="15">
        <f t="shared" si="9"/>
        <v>0.14285714285714285</v>
      </c>
      <c r="P11" s="9">
        <f t="shared" si="3"/>
        <v>2.040816326530612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96.42857142857143</v>
      </c>
      <c r="W11" s="8" t="s">
        <v>39</v>
      </c>
      <c r="Y11" s="20" t="s">
        <v>39</v>
      </c>
      <c r="Z11" s="15">
        <f>SUM(N53:N59)</f>
        <v>1.714285714285714</v>
      </c>
      <c r="AA11" s="9">
        <f t="shared" si="6"/>
        <v>24.48979591836734</v>
      </c>
      <c r="AB11" s="15">
        <f>SUM(Q53:Q59)+SUM(R53:R59)</f>
        <v>20</v>
      </c>
      <c r="AC11" s="15">
        <f>100*SUM(Q53:Q59)/AB11</f>
        <v>80</v>
      </c>
    </row>
    <row r="12" spans="1:29" ht="15">
      <c r="A12" s="17">
        <v>32580</v>
      </c>
      <c r="B12" s="1">
        <f>SUM(ELSP99:ELSP85!B12)</f>
        <v>0</v>
      </c>
      <c r="C12" s="1">
        <f>SUM(ELSP99:ELSP85!C12)</f>
        <v>0</v>
      </c>
      <c r="D12" s="1">
        <f>SUM(ELSP99:ELSP85!D12)</f>
        <v>0</v>
      </c>
      <c r="E12" s="1">
        <f>SUM(ELSP99:ELSP85!E12)</f>
        <v>0</v>
      </c>
      <c r="F12" s="1">
        <f>SUM(ELSP99:ELSP85!F12)</f>
        <v>0</v>
      </c>
      <c r="G12" s="1">
        <f>SUM(ELSP99:ELSP85!G12)</f>
        <v>0</v>
      </c>
      <c r="H12" s="1">
        <f>SUM(ELSP99:ELSP85!H12)</f>
        <v>0</v>
      </c>
      <c r="I12" s="1">
        <f>SUM(ELSP99:ELSP85!I12)</f>
        <v>0</v>
      </c>
      <c r="J12" s="13">
        <f t="shared" si="0"/>
        <v>0</v>
      </c>
      <c r="K12" s="13">
        <f t="shared" si="1"/>
        <v>0</v>
      </c>
      <c r="L12" s="13">
        <f t="shared" si="7"/>
        <v>1</v>
      </c>
      <c r="M12" s="13">
        <f t="shared" si="8"/>
        <v>0</v>
      </c>
      <c r="N12" s="9">
        <f t="shared" si="2"/>
        <v>0</v>
      </c>
      <c r="O12" s="15">
        <f t="shared" si="9"/>
        <v>0.14285714285714285</v>
      </c>
      <c r="P12" s="9">
        <f t="shared" si="3"/>
        <v>2.040816326530612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87.09677419354838</v>
      </c>
      <c r="W12" s="8" t="s">
        <v>41</v>
      </c>
      <c r="X12" s="20" t="s">
        <v>41</v>
      </c>
      <c r="Z12" s="15">
        <f>SUM(N60:N66)</f>
        <v>0.14285714285714285</v>
      </c>
      <c r="AA12" s="9">
        <f t="shared" si="6"/>
        <v>2.040816326530612</v>
      </c>
      <c r="AB12" s="15">
        <f>SUM(Q60:Q66)+SUM(R60:R66)</f>
        <v>17</v>
      </c>
      <c r="AC12" s="15">
        <f>100*SUM(Q60:Q66)/AB12</f>
        <v>52.94117647058823</v>
      </c>
    </row>
    <row r="13" spans="1:29" ht="15">
      <c r="A13" s="17">
        <v>32581</v>
      </c>
      <c r="B13" s="1">
        <f>SUM(ELSP99:ELSP85!B13)</f>
        <v>0</v>
      </c>
      <c r="C13" s="1">
        <f>SUM(ELSP99:ELSP85!C13)</f>
        <v>0</v>
      </c>
      <c r="D13" s="1">
        <f>SUM(ELSP99:ELSP85!D13)</f>
        <v>0</v>
      </c>
      <c r="E13" s="1">
        <f>SUM(ELSP99:ELSP85!E13)</f>
        <v>0</v>
      </c>
      <c r="F13" s="1">
        <f>SUM(ELSP99:ELSP85!F13)</f>
        <v>0</v>
      </c>
      <c r="G13" s="1">
        <f>SUM(ELSP99:ELSP85!G13)</f>
        <v>0</v>
      </c>
      <c r="H13" s="1">
        <f>SUM(ELSP99:ELSP85!H13)</f>
        <v>0</v>
      </c>
      <c r="I13" s="1">
        <f>SUM(ELSP99:ELSP85!I13)</f>
        <v>0</v>
      </c>
      <c r="J13" s="13">
        <f t="shared" si="0"/>
        <v>0</v>
      </c>
      <c r="K13" s="13">
        <f t="shared" si="1"/>
        <v>0</v>
      </c>
      <c r="L13" s="13">
        <f t="shared" si="7"/>
        <v>1</v>
      </c>
      <c r="M13" s="13">
        <f t="shared" si="8"/>
        <v>0</v>
      </c>
      <c r="N13" s="9">
        <f t="shared" si="2"/>
        <v>0</v>
      </c>
      <c r="O13" s="15">
        <f t="shared" si="9"/>
        <v>0.14285714285714285</v>
      </c>
      <c r="P13" s="9">
        <f t="shared" si="3"/>
        <v>2.040816326530612</v>
      </c>
      <c r="Q13" s="13">
        <f t="shared" si="4"/>
        <v>0</v>
      </c>
      <c r="R13" s="13">
        <f t="shared" si="5"/>
        <v>0</v>
      </c>
      <c r="W13" s="8" t="s">
        <v>42</v>
      </c>
      <c r="Y13" s="20" t="s">
        <v>42</v>
      </c>
      <c r="Z13" s="15">
        <f>SUM(N67:N73)</f>
        <v>0.42857142857142855</v>
      </c>
      <c r="AA13" s="9">
        <f t="shared" si="6"/>
        <v>6.1224489795918355</v>
      </c>
      <c r="AB13" s="15">
        <f>SUM(Q67:Q73)+SUM(R67:R73)</f>
        <v>13</v>
      </c>
      <c r="AC13" s="15">
        <f>100*SUM(Q67:Q73)/AB13</f>
        <v>61.53846153846154</v>
      </c>
    </row>
    <row r="14" spans="1:29" ht="15">
      <c r="A14" s="17">
        <v>32582</v>
      </c>
      <c r="B14" s="1">
        <f>SUM(ELSP99:ELSP85!B14)</f>
        <v>0</v>
      </c>
      <c r="C14" s="1">
        <f>SUM(ELSP99:ELSP85!C14)</f>
        <v>0</v>
      </c>
      <c r="D14" s="1">
        <f>SUM(ELSP99:ELSP85!D14)</f>
        <v>0</v>
      </c>
      <c r="E14" s="1">
        <f>SUM(ELSP99:ELSP85!E14)</f>
        <v>0</v>
      </c>
      <c r="F14" s="1">
        <f>SUM(ELSP99:ELSP85!F14)</f>
        <v>0</v>
      </c>
      <c r="G14" s="1">
        <f>SUM(ELSP99:ELSP85!G14)</f>
        <v>1</v>
      </c>
      <c r="H14" s="1">
        <f>SUM(ELSP99:ELSP85!H14)</f>
        <v>0</v>
      </c>
      <c r="I14" s="1">
        <f>SUM(ELSP99:ELSP85!I14)</f>
        <v>0</v>
      </c>
      <c r="J14" s="13">
        <f t="shared" si="0"/>
        <v>0</v>
      </c>
      <c r="K14" s="13">
        <f t="shared" si="1"/>
        <v>1</v>
      </c>
      <c r="L14" s="13">
        <f t="shared" si="7"/>
        <v>1</v>
      </c>
      <c r="M14" s="13">
        <f t="shared" si="8"/>
        <v>1</v>
      </c>
      <c r="N14" s="9">
        <f t="shared" si="2"/>
        <v>0.14285714285714285</v>
      </c>
      <c r="O14" s="15">
        <f t="shared" si="9"/>
        <v>0.2857142857142857</v>
      </c>
      <c r="P14" s="9">
        <f t="shared" si="3"/>
        <v>4.081632653061224</v>
      </c>
      <c r="Q14" s="13">
        <f t="shared" si="4"/>
        <v>1</v>
      </c>
      <c r="R14" s="13">
        <f t="shared" si="5"/>
        <v>0</v>
      </c>
      <c r="T14" s="12"/>
      <c r="W14" s="8" t="s">
        <v>43</v>
      </c>
      <c r="X14" s="20" t="s">
        <v>43</v>
      </c>
      <c r="Z14" s="15">
        <f>SUM(N74:N80)</f>
        <v>0.42857142857142855</v>
      </c>
      <c r="AA14" s="9">
        <f t="shared" si="6"/>
        <v>6.1224489795918355</v>
      </c>
      <c r="AB14" s="15">
        <f>SUM(Q74:Q80)+SUM(R74:R80)</f>
        <v>9</v>
      </c>
      <c r="AC14" s="15">
        <f>100*SUM(Q74:Q80)/AB14</f>
        <v>66.66666666666667</v>
      </c>
    </row>
    <row r="15" spans="1:29" ht="15">
      <c r="A15" s="17">
        <v>32583</v>
      </c>
      <c r="B15" s="1">
        <f>SUM(ELSP99:ELSP85!B15)</f>
        <v>0</v>
      </c>
      <c r="C15" s="1">
        <f>SUM(ELSP99:ELSP85!C15)</f>
        <v>0</v>
      </c>
      <c r="D15" s="1">
        <f>SUM(ELSP99:ELSP85!D15)</f>
        <v>0</v>
      </c>
      <c r="E15" s="1">
        <f>SUM(ELSP99:ELSP85!E15)</f>
        <v>0</v>
      </c>
      <c r="F15" s="1">
        <f>SUM(ELSP99:ELSP85!F15)</f>
        <v>0</v>
      </c>
      <c r="G15" s="1">
        <f>SUM(ELSP99:ELSP85!G15)</f>
        <v>0</v>
      </c>
      <c r="H15" s="1">
        <f>SUM(ELSP99:ELSP85!H15)</f>
        <v>0</v>
      </c>
      <c r="I15" s="1">
        <f>SUM(ELSP99:ELSP85!I15)</f>
        <v>0</v>
      </c>
      <c r="J15" s="13">
        <f t="shared" si="0"/>
        <v>0</v>
      </c>
      <c r="K15" s="13">
        <f t="shared" si="1"/>
        <v>0</v>
      </c>
      <c r="L15" s="13">
        <f t="shared" si="7"/>
        <v>1</v>
      </c>
      <c r="M15" s="13">
        <f t="shared" si="8"/>
        <v>1</v>
      </c>
      <c r="N15" s="9">
        <f t="shared" si="2"/>
        <v>0</v>
      </c>
      <c r="O15" s="15">
        <f t="shared" si="9"/>
        <v>0.2857142857142857</v>
      </c>
      <c r="P15" s="9">
        <f t="shared" si="3"/>
        <v>4.081632653061224</v>
      </c>
      <c r="Q15" s="13">
        <f t="shared" si="4"/>
        <v>0</v>
      </c>
      <c r="R15" s="13">
        <f t="shared" si="5"/>
        <v>0</v>
      </c>
      <c r="T15" s="12"/>
      <c r="W15" s="8" t="s">
        <v>44</v>
      </c>
      <c r="Y15" s="20" t="s">
        <v>44</v>
      </c>
      <c r="Z15" s="15">
        <f>SUM(N81:N87)</f>
        <v>0.14285714285714285</v>
      </c>
      <c r="AA15" s="9">
        <f t="shared" si="6"/>
        <v>2.040816326530612</v>
      </c>
      <c r="AB15" s="15">
        <f>SUM(Q81:Q87)+SUM(R81:R87)</f>
        <v>11</v>
      </c>
      <c r="AC15" s="15">
        <f>100*SUM(Q81:Q87)/AB15</f>
        <v>54.54545454545455</v>
      </c>
    </row>
    <row r="16" spans="1:29" ht="15">
      <c r="A16" s="17">
        <v>32584</v>
      </c>
      <c r="B16" s="1">
        <f>SUM(ELSP99:ELSP85!B16)</f>
        <v>0</v>
      </c>
      <c r="C16" s="1">
        <f>SUM(ELSP99:ELSP85!C16)</f>
        <v>0</v>
      </c>
      <c r="D16" s="1">
        <f>SUM(ELSP99:ELSP85!D16)</f>
        <v>0</v>
      </c>
      <c r="E16" s="1">
        <f>SUM(ELSP99:ELSP85!E16)</f>
        <v>0</v>
      </c>
      <c r="F16" s="1">
        <f>SUM(ELSP99:ELSP85!F16)</f>
        <v>0</v>
      </c>
      <c r="G16" s="1">
        <f>SUM(ELSP99:ELSP85!G16)</f>
        <v>0</v>
      </c>
      <c r="H16" s="1">
        <f>SUM(ELSP99:ELSP85!H16)</f>
        <v>0</v>
      </c>
      <c r="I16" s="1">
        <f>SUM(ELSP99:ELSP85!I16)</f>
        <v>0</v>
      </c>
      <c r="J16" s="13">
        <f t="shared" si="0"/>
        <v>0</v>
      </c>
      <c r="K16" s="13">
        <f t="shared" si="1"/>
        <v>0</v>
      </c>
      <c r="L16" s="13">
        <f t="shared" si="7"/>
        <v>1</v>
      </c>
      <c r="M16" s="13">
        <f t="shared" si="8"/>
        <v>1</v>
      </c>
      <c r="N16" s="9">
        <f t="shared" si="2"/>
        <v>0</v>
      </c>
      <c r="O16" s="15">
        <f t="shared" si="9"/>
        <v>0.2857142857142857</v>
      </c>
      <c r="P16" s="9">
        <f t="shared" si="3"/>
        <v>4.081632653061224</v>
      </c>
      <c r="Q16" s="13">
        <f t="shared" si="4"/>
        <v>0</v>
      </c>
      <c r="R16" s="13">
        <f t="shared" si="5"/>
        <v>0</v>
      </c>
      <c r="W16" s="4" t="s">
        <v>45</v>
      </c>
      <c r="X16" s="20" t="s">
        <v>45</v>
      </c>
      <c r="Z16" s="15">
        <f>SUM(N88:N94)</f>
        <v>0.14285714285714285</v>
      </c>
      <c r="AA16" s="9">
        <f t="shared" si="6"/>
        <v>2.040816326530612</v>
      </c>
      <c r="AB16" s="15">
        <f>SUM(Q88:Q94)+SUM(R88:R94)</f>
        <v>3</v>
      </c>
      <c r="AC16" s="15">
        <f>100*SUM(Q88:Q94)/AB16</f>
        <v>66.66666666666667</v>
      </c>
    </row>
    <row r="17" spans="1:29" ht="15">
      <c r="A17" s="17">
        <v>32585</v>
      </c>
      <c r="B17" s="1">
        <f>SUM(ELSP99:ELSP85!B17)</f>
        <v>0</v>
      </c>
      <c r="C17" s="1">
        <f>SUM(ELSP99:ELSP85!C17)</f>
        <v>0</v>
      </c>
      <c r="D17" s="1">
        <f>SUM(ELSP99:ELSP85!D17)</f>
        <v>0</v>
      </c>
      <c r="E17" s="1">
        <f>SUM(ELSP99:ELSP85!E17)</f>
        <v>0</v>
      </c>
      <c r="F17" s="1">
        <f>SUM(ELSP99:ELSP85!F17)</f>
        <v>0</v>
      </c>
      <c r="G17" s="1">
        <f>SUM(ELSP99:ELSP85!G17)</f>
        <v>0</v>
      </c>
      <c r="H17" s="1">
        <f>SUM(ELSP99:ELSP85!H17)</f>
        <v>0</v>
      </c>
      <c r="I17" s="1">
        <f>SUM(ELSP99:ELSP85!I17)</f>
        <v>0</v>
      </c>
      <c r="J17" s="13">
        <f t="shared" si="0"/>
        <v>0</v>
      </c>
      <c r="K17" s="13">
        <f t="shared" si="1"/>
        <v>0</v>
      </c>
      <c r="L17" s="13">
        <f t="shared" si="7"/>
        <v>1</v>
      </c>
      <c r="M17" s="13">
        <f t="shared" si="8"/>
        <v>1</v>
      </c>
      <c r="N17" s="9">
        <f t="shared" si="2"/>
        <v>0</v>
      </c>
      <c r="O17" s="15">
        <f t="shared" si="9"/>
        <v>0.2857142857142857</v>
      </c>
      <c r="P17" s="9">
        <f t="shared" si="3"/>
        <v>4.081632653061224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7.000000000000001</v>
      </c>
      <c r="AA17" s="13">
        <f>SUM(AA4:AA16)</f>
        <v>99.99999999999999</v>
      </c>
      <c r="AB17" s="13">
        <f>SUM(AB4:AB16)</f>
        <v>137</v>
      </c>
      <c r="AC17" s="15"/>
    </row>
    <row r="18" spans="1:27" ht="15">
      <c r="A18" s="17">
        <v>32586</v>
      </c>
      <c r="B18" s="1">
        <f>SUM(ELSP99:ELSP85!B18)</f>
        <v>0</v>
      </c>
      <c r="C18" s="1">
        <f>SUM(ELSP99:ELSP85!C18)</f>
        <v>0</v>
      </c>
      <c r="D18" s="1">
        <f>SUM(ELSP99:ELSP85!D18)</f>
        <v>0</v>
      </c>
      <c r="E18" s="1">
        <f>SUM(ELSP99:ELSP85!E18)</f>
        <v>0</v>
      </c>
      <c r="F18" s="1">
        <f>SUM(ELSP99:ELSP85!F18)</f>
        <v>0</v>
      </c>
      <c r="G18" s="1">
        <f>SUM(ELSP99:ELSP85!G18)</f>
        <v>0</v>
      </c>
      <c r="H18" s="1">
        <f>SUM(ELSP99:ELSP85!H18)</f>
        <v>0</v>
      </c>
      <c r="I18" s="1">
        <f>SUM(ELSP99:ELSP85!I18)</f>
        <v>0</v>
      </c>
      <c r="J18" s="13">
        <f t="shared" si="0"/>
        <v>0</v>
      </c>
      <c r="K18" s="13">
        <f t="shared" si="1"/>
        <v>0</v>
      </c>
      <c r="L18" s="13">
        <f t="shared" si="7"/>
        <v>1</v>
      </c>
      <c r="M18" s="13">
        <f t="shared" si="8"/>
        <v>1</v>
      </c>
      <c r="N18" s="9">
        <f t="shared" si="2"/>
        <v>0</v>
      </c>
      <c r="O18" s="15">
        <f t="shared" si="9"/>
        <v>0.2857142857142857</v>
      </c>
      <c r="P18" s="9">
        <f t="shared" si="3"/>
        <v>4.081632653061224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1">
        <f>SUM(ELSP99:ELSP85!B19)</f>
        <v>0</v>
      </c>
      <c r="C19" s="1">
        <f>SUM(ELSP99:ELSP85!C19)</f>
        <v>0</v>
      </c>
      <c r="D19" s="1">
        <f>SUM(ELSP99:ELSP85!D19)</f>
        <v>0</v>
      </c>
      <c r="E19" s="1">
        <f>SUM(ELSP99:ELSP85!E19)</f>
        <v>0</v>
      </c>
      <c r="F19" s="1">
        <f>SUM(ELSP99:ELSP85!F19)</f>
        <v>0</v>
      </c>
      <c r="G19" s="1">
        <f>SUM(ELSP99:ELSP85!G19)</f>
        <v>0</v>
      </c>
      <c r="H19" s="1">
        <f>SUM(ELSP99:ELSP85!H19)</f>
        <v>0</v>
      </c>
      <c r="I19" s="1">
        <f>SUM(ELSP99:ELSP85!I19)</f>
        <v>0</v>
      </c>
      <c r="J19" s="13">
        <f t="shared" si="0"/>
        <v>0</v>
      </c>
      <c r="K19" s="13">
        <f t="shared" si="1"/>
        <v>0</v>
      </c>
      <c r="L19" s="13">
        <f t="shared" si="7"/>
        <v>1</v>
      </c>
      <c r="M19" s="13">
        <f t="shared" si="8"/>
        <v>1</v>
      </c>
      <c r="N19" s="9">
        <f t="shared" si="2"/>
        <v>0</v>
      </c>
      <c r="O19" s="15">
        <f t="shared" si="9"/>
        <v>0.2857142857142857</v>
      </c>
      <c r="P19" s="9">
        <f t="shared" si="3"/>
        <v>4.081632653061224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1">
        <f>SUM(ELSP99:ELSP85!B20)</f>
        <v>0</v>
      </c>
      <c r="C20" s="1">
        <f>SUM(ELSP99:ELSP85!C20)</f>
        <v>0</v>
      </c>
      <c r="D20" s="1">
        <f>SUM(ELSP99:ELSP85!D20)</f>
        <v>0</v>
      </c>
      <c r="E20" s="1">
        <f>SUM(ELSP99:ELSP85!E20)</f>
        <v>0</v>
      </c>
      <c r="F20" s="1">
        <f>SUM(ELSP99:ELSP85!F20)</f>
        <v>0</v>
      </c>
      <c r="G20" s="1">
        <f>SUM(ELSP99:ELSP85!G20)</f>
        <v>1</v>
      </c>
      <c r="H20" s="1">
        <f>SUM(ELSP99:ELSP85!H20)</f>
        <v>0</v>
      </c>
      <c r="I20" s="1">
        <f>SUM(ELSP99:ELSP85!I20)</f>
        <v>0</v>
      </c>
      <c r="J20" s="13">
        <f t="shared" si="0"/>
        <v>0</v>
      </c>
      <c r="K20" s="13">
        <f t="shared" si="1"/>
        <v>1</v>
      </c>
      <c r="L20" s="13">
        <f t="shared" si="7"/>
        <v>1</v>
      </c>
      <c r="M20" s="13">
        <f t="shared" si="8"/>
        <v>2</v>
      </c>
      <c r="N20" s="9">
        <f t="shared" si="2"/>
        <v>0.14285714285714285</v>
      </c>
      <c r="O20" s="15">
        <f t="shared" si="9"/>
        <v>0.42857142857142855</v>
      </c>
      <c r="P20" s="9">
        <f t="shared" si="3"/>
        <v>6.1224489795918355</v>
      </c>
      <c r="Q20" s="13">
        <f t="shared" si="4"/>
        <v>1</v>
      </c>
      <c r="R20" s="13">
        <f t="shared" si="5"/>
        <v>0</v>
      </c>
      <c r="T20" s="12"/>
    </row>
    <row r="21" spans="1:25" ht="15">
      <c r="A21" s="17">
        <v>32589</v>
      </c>
      <c r="B21" s="1">
        <f>SUM(ELSP99:ELSP85!B21)</f>
        <v>0</v>
      </c>
      <c r="C21" s="1">
        <f>SUM(ELSP99:ELSP85!C21)</f>
        <v>0</v>
      </c>
      <c r="D21" s="1">
        <f>SUM(ELSP99:ELSP85!D21)</f>
        <v>0</v>
      </c>
      <c r="E21" s="1">
        <f>SUM(ELSP99:ELSP85!E21)</f>
        <v>0</v>
      </c>
      <c r="F21" s="1">
        <f>SUM(ELSP99:ELSP85!F21)</f>
        <v>0</v>
      </c>
      <c r="G21" s="1">
        <f>SUM(ELSP99:ELSP85!G21)</f>
        <v>0</v>
      </c>
      <c r="H21" s="1">
        <f>SUM(ELSP99:ELSP85!H21)</f>
        <v>0</v>
      </c>
      <c r="I21" s="1">
        <f>SUM(ELSP99:ELSP85!I21)</f>
        <v>0</v>
      </c>
      <c r="J21" s="13">
        <f t="shared" si="0"/>
        <v>0</v>
      </c>
      <c r="K21" s="13">
        <f t="shared" si="1"/>
        <v>0</v>
      </c>
      <c r="L21" s="13">
        <f t="shared" si="7"/>
        <v>1</v>
      </c>
      <c r="M21" s="13">
        <f t="shared" si="8"/>
        <v>2</v>
      </c>
      <c r="N21" s="9">
        <f t="shared" si="2"/>
        <v>0</v>
      </c>
      <c r="O21" s="15">
        <f t="shared" si="9"/>
        <v>0.42857142857142855</v>
      </c>
      <c r="P21" s="9">
        <f t="shared" si="3"/>
        <v>6.1224489795918355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>
        <f>SUM(ELSP99:ELSP85!B22)</f>
        <v>0</v>
      </c>
      <c r="C22" s="1">
        <f>SUM(ELSP99:ELSP85!C22)</f>
        <v>0</v>
      </c>
      <c r="D22" s="1">
        <f>SUM(ELSP99:ELSP85!D22)</f>
        <v>0</v>
      </c>
      <c r="E22" s="1">
        <f>SUM(ELSP99:ELSP85!E22)</f>
        <v>0</v>
      </c>
      <c r="F22" s="1">
        <f>SUM(ELSP99:ELSP85!F22)</f>
        <v>0</v>
      </c>
      <c r="G22" s="1">
        <f>SUM(ELSP99:ELSP85!G22)</f>
        <v>0</v>
      </c>
      <c r="H22" s="1">
        <f>SUM(ELSP99:ELSP85!H22)</f>
        <v>0</v>
      </c>
      <c r="I22" s="1">
        <f>SUM(ELSP99:ELSP85!I22)</f>
        <v>0</v>
      </c>
      <c r="J22" s="13">
        <f t="shared" si="0"/>
        <v>0</v>
      </c>
      <c r="K22" s="13">
        <f t="shared" si="1"/>
        <v>0</v>
      </c>
      <c r="L22" s="13">
        <f t="shared" si="7"/>
        <v>1</v>
      </c>
      <c r="M22" s="13">
        <f t="shared" si="8"/>
        <v>2</v>
      </c>
      <c r="N22" s="9">
        <f t="shared" si="2"/>
        <v>0</v>
      </c>
      <c r="O22" s="15">
        <f t="shared" si="9"/>
        <v>0.42857142857142855</v>
      </c>
      <c r="P22" s="9">
        <f t="shared" si="3"/>
        <v>6.1224489795918355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>
        <f>SUM(ELSP99:ELSP85!B23)</f>
        <v>0</v>
      </c>
      <c r="C23" s="1">
        <f>SUM(ELSP99:ELSP85!C23)</f>
        <v>0</v>
      </c>
      <c r="D23" s="1">
        <f>SUM(ELSP99:ELSP85!D23)</f>
        <v>0</v>
      </c>
      <c r="E23" s="1">
        <f>SUM(ELSP99:ELSP85!E23)</f>
        <v>0</v>
      </c>
      <c r="F23" s="1">
        <f>SUM(ELSP99:ELSP85!F23)</f>
        <v>0</v>
      </c>
      <c r="G23" s="1">
        <f>SUM(ELSP99:ELSP85!G23)</f>
        <v>0</v>
      </c>
      <c r="H23" s="1">
        <f>SUM(ELSP99:ELSP85!H23)</f>
        <v>0</v>
      </c>
      <c r="I23" s="1">
        <f>SUM(ELSP99:ELSP85!I23)</f>
        <v>0</v>
      </c>
      <c r="J23" s="13">
        <f t="shared" si="0"/>
        <v>0</v>
      </c>
      <c r="K23" s="13">
        <f t="shared" si="1"/>
        <v>0</v>
      </c>
      <c r="L23" s="13">
        <f t="shared" si="7"/>
        <v>1</v>
      </c>
      <c r="M23" s="13">
        <f t="shared" si="8"/>
        <v>2</v>
      </c>
      <c r="N23" s="9">
        <f t="shared" si="2"/>
        <v>0</v>
      </c>
      <c r="O23" s="15">
        <f t="shared" si="9"/>
        <v>0.42857142857142855</v>
      </c>
      <c r="P23" s="9">
        <f t="shared" si="3"/>
        <v>6.1224489795918355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1">
        <f>SUM(ELSP99:ELSP85!B24)</f>
        <v>0</v>
      </c>
      <c r="C24" s="1">
        <f>SUM(ELSP99:ELSP85!C24)</f>
        <v>0</v>
      </c>
      <c r="D24" s="1">
        <f>SUM(ELSP99:ELSP85!D24)</f>
        <v>1</v>
      </c>
      <c r="E24" s="1">
        <f>SUM(ELSP99:ELSP85!E24)</f>
        <v>0</v>
      </c>
      <c r="F24" s="1">
        <f>SUM(ELSP99:ELSP85!F24)</f>
        <v>0</v>
      </c>
      <c r="G24" s="1">
        <f>SUM(ELSP99:ELSP85!G24)</f>
        <v>0</v>
      </c>
      <c r="H24" s="1">
        <f>SUM(ELSP99:ELSP85!H24)</f>
        <v>0</v>
      </c>
      <c r="I24" s="1">
        <f>SUM(ELSP99:ELSP85!I24)</f>
        <v>0</v>
      </c>
      <c r="J24" s="13">
        <f t="shared" si="0"/>
        <v>-1</v>
      </c>
      <c r="K24" s="13">
        <f t="shared" si="1"/>
        <v>0</v>
      </c>
      <c r="L24" s="13">
        <f t="shared" si="7"/>
        <v>0</v>
      </c>
      <c r="M24" s="13">
        <f t="shared" si="8"/>
        <v>2</v>
      </c>
      <c r="N24" s="9">
        <f t="shared" si="2"/>
        <v>-0.14285714285714285</v>
      </c>
      <c r="O24" s="15">
        <f t="shared" si="9"/>
        <v>0.2857142857142857</v>
      </c>
      <c r="P24" s="9">
        <f t="shared" si="3"/>
        <v>4.081632653061224</v>
      </c>
      <c r="Q24" s="13">
        <f t="shared" si="4"/>
        <v>0</v>
      </c>
      <c r="R24" s="13">
        <f t="shared" si="5"/>
        <v>1</v>
      </c>
      <c r="T24" s="12"/>
      <c r="X24" s="8"/>
      <c r="Y24" s="8"/>
    </row>
    <row r="25" spans="1:25" ht="15">
      <c r="A25" s="17">
        <v>32593</v>
      </c>
      <c r="B25" s="1">
        <f>SUM(ELSP99:ELSP85!B25)</f>
        <v>0</v>
      </c>
      <c r="C25" s="1">
        <f>SUM(ELSP99:ELSP85!C25)</f>
        <v>0</v>
      </c>
      <c r="D25" s="1">
        <f>SUM(ELSP99:ELSP85!D25)</f>
        <v>0</v>
      </c>
      <c r="E25" s="1">
        <f>SUM(ELSP99:ELSP85!E25)</f>
        <v>0</v>
      </c>
      <c r="F25" s="1">
        <f>SUM(ELSP99:ELSP85!F25)</f>
        <v>0</v>
      </c>
      <c r="G25" s="1">
        <f>SUM(ELSP99:ELSP85!G25)</f>
        <v>0</v>
      </c>
      <c r="H25" s="1">
        <f>SUM(ELSP99:ELSP85!H25)</f>
        <v>0</v>
      </c>
      <c r="I25" s="1">
        <f>SUM(ELSP99:ELSP85!I25)</f>
        <v>0</v>
      </c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2</v>
      </c>
      <c r="N25" s="9">
        <f t="shared" si="2"/>
        <v>0</v>
      </c>
      <c r="O25" s="15">
        <f t="shared" si="9"/>
        <v>0.2857142857142857</v>
      </c>
      <c r="P25" s="9">
        <f t="shared" si="3"/>
        <v>4.081632653061224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>
        <f>SUM(ELSP99:ELSP85!B26)</f>
        <v>0</v>
      </c>
      <c r="C26" s="1">
        <f>SUM(ELSP99:ELSP85!C26)</f>
        <v>1</v>
      </c>
      <c r="D26" s="1">
        <f>SUM(ELSP99:ELSP85!D26)</f>
        <v>0</v>
      </c>
      <c r="E26" s="1">
        <f>SUM(ELSP99:ELSP85!E26)</f>
        <v>0</v>
      </c>
      <c r="F26" s="1">
        <f>SUM(ELSP99:ELSP85!F26)</f>
        <v>0</v>
      </c>
      <c r="G26" s="1">
        <f>SUM(ELSP99:ELSP85!G26)</f>
        <v>0</v>
      </c>
      <c r="H26" s="1">
        <f>SUM(ELSP99:ELSP85!H26)</f>
        <v>0</v>
      </c>
      <c r="I26" s="1">
        <f>SUM(ELSP99:ELSP85!I26)</f>
        <v>0</v>
      </c>
      <c r="J26" s="13">
        <f t="shared" si="0"/>
        <v>1</v>
      </c>
      <c r="K26" s="13">
        <f t="shared" si="1"/>
        <v>0</v>
      </c>
      <c r="L26" s="13">
        <f t="shared" si="7"/>
        <v>1</v>
      </c>
      <c r="M26" s="13">
        <f t="shared" si="8"/>
        <v>2</v>
      </c>
      <c r="N26" s="9">
        <f t="shared" si="2"/>
        <v>0.14285714285714285</v>
      </c>
      <c r="O26" s="15">
        <f t="shared" si="9"/>
        <v>0.42857142857142855</v>
      </c>
      <c r="P26" s="9">
        <f t="shared" si="3"/>
        <v>6.1224489795918355</v>
      </c>
      <c r="Q26" s="13">
        <f t="shared" si="4"/>
        <v>1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>
        <f>SUM(ELSP99:ELSP85!B27)</f>
        <v>0</v>
      </c>
      <c r="C27" s="1">
        <f>SUM(ELSP99:ELSP85!C27)</f>
        <v>0</v>
      </c>
      <c r="D27" s="1">
        <f>SUM(ELSP99:ELSP85!D27)</f>
        <v>1</v>
      </c>
      <c r="E27" s="1">
        <f>SUM(ELSP99:ELSP85!E27)</f>
        <v>1</v>
      </c>
      <c r="F27" s="1">
        <f>SUM(ELSP99:ELSP85!F27)</f>
        <v>0</v>
      </c>
      <c r="G27" s="1">
        <f>SUM(ELSP99:ELSP85!G27)</f>
        <v>0</v>
      </c>
      <c r="H27" s="1">
        <f>SUM(ELSP99:ELSP85!H27)</f>
        <v>0</v>
      </c>
      <c r="I27" s="1">
        <f>SUM(ELSP99:ELSP85!I27)</f>
        <v>1</v>
      </c>
      <c r="J27" s="13">
        <f t="shared" si="0"/>
        <v>-2</v>
      </c>
      <c r="K27" s="13">
        <f t="shared" si="1"/>
        <v>-1</v>
      </c>
      <c r="L27" s="13">
        <f t="shared" si="7"/>
        <v>-1</v>
      </c>
      <c r="M27" s="13">
        <f t="shared" si="8"/>
        <v>1</v>
      </c>
      <c r="N27" s="9">
        <f t="shared" si="2"/>
        <v>-0.42857142857142855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3</v>
      </c>
      <c r="T27" s="12"/>
      <c r="X27" s="8"/>
      <c r="Y27" s="8"/>
    </row>
    <row r="28" spans="1:20" ht="15">
      <c r="A28" s="17">
        <v>32596</v>
      </c>
      <c r="B28" s="1">
        <f>SUM(ELSP99:ELSP85!B28)</f>
        <v>0</v>
      </c>
      <c r="C28" s="1">
        <f>SUM(ELSP99:ELSP85!C28)</f>
        <v>0</v>
      </c>
      <c r="D28" s="1">
        <f>SUM(ELSP99:ELSP85!D28)</f>
        <v>0</v>
      </c>
      <c r="E28" s="1">
        <f>SUM(ELSP99:ELSP85!E28)</f>
        <v>0</v>
      </c>
      <c r="F28" s="1">
        <f>SUM(ELSP99:ELSP85!F28)</f>
        <v>0</v>
      </c>
      <c r="G28" s="1">
        <f>SUM(ELSP99:ELSP85!G28)</f>
        <v>0</v>
      </c>
      <c r="H28" s="1">
        <f>SUM(ELSP99:ELSP85!H28)</f>
        <v>0</v>
      </c>
      <c r="I28" s="1">
        <f>SUM(ELSP99:ELSP85!I28)</f>
        <v>0</v>
      </c>
      <c r="J28" s="13">
        <f t="shared" si="0"/>
        <v>0</v>
      </c>
      <c r="K28" s="13">
        <f t="shared" si="1"/>
        <v>0</v>
      </c>
      <c r="L28" s="13">
        <f t="shared" si="7"/>
        <v>-1</v>
      </c>
      <c r="M28" s="13">
        <f t="shared" si="8"/>
        <v>1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>
        <f>SUM(ELSP99:ELSP85!B29)</f>
        <v>1</v>
      </c>
      <c r="C29" s="1">
        <f>SUM(ELSP99:ELSP85!C29)</f>
        <v>0</v>
      </c>
      <c r="D29" s="1">
        <f>SUM(ELSP99:ELSP85!D29)</f>
        <v>0</v>
      </c>
      <c r="E29" s="1">
        <f>SUM(ELSP99:ELSP85!E29)</f>
        <v>0</v>
      </c>
      <c r="F29" s="1">
        <f>SUM(ELSP99:ELSP85!F29)</f>
        <v>0</v>
      </c>
      <c r="G29" s="1">
        <f>SUM(ELSP99:ELSP85!G29)</f>
        <v>0</v>
      </c>
      <c r="H29" s="1">
        <f>SUM(ELSP99:ELSP85!H29)</f>
        <v>0</v>
      </c>
      <c r="I29" s="1">
        <f>SUM(ELSP99:ELSP85!I29)</f>
        <v>0</v>
      </c>
      <c r="J29" s="13">
        <f t="shared" si="0"/>
        <v>1</v>
      </c>
      <c r="K29" s="13">
        <f t="shared" si="1"/>
        <v>0</v>
      </c>
      <c r="L29" s="13">
        <f t="shared" si="7"/>
        <v>0</v>
      </c>
      <c r="M29" s="13">
        <f t="shared" si="8"/>
        <v>1</v>
      </c>
      <c r="N29" s="9">
        <f t="shared" si="2"/>
        <v>0.14285714285714285</v>
      </c>
      <c r="O29" s="15">
        <f t="shared" si="9"/>
        <v>0.14285714285714285</v>
      </c>
      <c r="P29" s="9">
        <f t="shared" si="3"/>
        <v>2.040816326530612</v>
      </c>
      <c r="Q29" s="13">
        <f t="shared" si="4"/>
        <v>1</v>
      </c>
      <c r="R29" s="13">
        <f t="shared" si="5"/>
        <v>0</v>
      </c>
    </row>
    <row r="30" spans="1:20" ht="15">
      <c r="A30" s="17">
        <v>32598</v>
      </c>
      <c r="B30" s="1">
        <f>SUM(ELSP99:ELSP85!B30)</f>
        <v>0</v>
      </c>
      <c r="C30" s="1">
        <f>SUM(ELSP99:ELSP85!C30)</f>
        <v>0</v>
      </c>
      <c r="D30" s="1">
        <f>SUM(ELSP99:ELSP85!D30)</f>
        <v>0</v>
      </c>
      <c r="E30" s="1">
        <f>SUM(ELSP99:ELSP85!E30)</f>
        <v>0</v>
      </c>
      <c r="F30" s="1">
        <f>SUM(ELSP99:ELSP85!F30)</f>
        <v>0</v>
      </c>
      <c r="G30" s="1">
        <f>SUM(ELSP99:ELSP85!G30)</f>
        <v>0</v>
      </c>
      <c r="H30" s="1">
        <f>SUM(ELSP99:ELSP85!H30)</f>
        <v>0</v>
      </c>
      <c r="I30" s="1">
        <f>SUM(ELSP99:ELSP85!I30)</f>
        <v>0</v>
      </c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1</v>
      </c>
      <c r="N30" s="9">
        <f t="shared" si="2"/>
        <v>0</v>
      </c>
      <c r="O30" s="15">
        <f t="shared" si="9"/>
        <v>0.14285714285714285</v>
      </c>
      <c r="P30" s="9">
        <f t="shared" si="3"/>
        <v>2.040816326530612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1">
        <f>SUM(ELSP99:ELSP85!B31)</f>
        <v>0</v>
      </c>
      <c r="C31" s="1">
        <f>SUM(ELSP99:ELSP85!C31)</f>
        <v>0</v>
      </c>
      <c r="D31" s="1">
        <f>SUM(ELSP99:ELSP85!D31)</f>
        <v>0</v>
      </c>
      <c r="E31" s="1">
        <f>SUM(ELSP99:ELSP85!E31)</f>
        <v>0</v>
      </c>
      <c r="F31" s="1">
        <f>SUM(ELSP99:ELSP85!F31)</f>
        <v>0</v>
      </c>
      <c r="G31" s="1">
        <f>SUM(ELSP99:ELSP85!G31)</f>
        <v>1</v>
      </c>
      <c r="H31" s="1">
        <f>SUM(ELSP99:ELSP85!H31)</f>
        <v>0</v>
      </c>
      <c r="I31" s="1">
        <f>SUM(ELSP99:ELSP85!I31)</f>
        <v>0</v>
      </c>
      <c r="J31" s="13">
        <f t="shared" si="0"/>
        <v>0</v>
      </c>
      <c r="K31" s="13">
        <f t="shared" si="1"/>
        <v>1</v>
      </c>
      <c r="L31" s="13">
        <f t="shared" si="7"/>
        <v>0</v>
      </c>
      <c r="M31" s="13">
        <f t="shared" si="8"/>
        <v>2</v>
      </c>
      <c r="N31" s="9">
        <f t="shared" si="2"/>
        <v>0.14285714285714285</v>
      </c>
      <c r="O31" s="15">
        <f t="shared" si="9"/>
        <v>0.2857142857142857</v>
      </c>
      <c r="P31" s="9">
        <f t="shared" si="3"/>
        <v>4.081632653061224</v>
      </c>
      <c r="Q31" s="13">
        <f t="shared" si="4"/>
        <v>1</v>
      </c>
      <c r="R31" s="13">
        <f t="shared" si="5"/>
        <v>0</v>
      </c>
      <c r="T31" s="12"/>
    </row>
    <row r="32" spans="1:18" ht="15">
      <c r="A32" s="17">
        <v>32600</v>
      </c>
      <c r="B32" s="1">
        <f>SUM(ELSP99:ELSP85!B32)</f>
        <v>1</v>
      </c>
      <c r="C32" s="1">
        <f>SUM(ELSP99:ELSP85!C32)</f>
        <v>0</v>
      </c>
      <c r="D32" s="1">
        <f>SUM(ELSP99:ELSP85!D32)</f>
        <v>0</v>
      </c>
      <c r="E32" s="1">
        <f>SUM(ELSP99:ELSP85!E32)</f>
        <v>0</v>
      </c>
      <c r="F32" s="1">
        <f>SUM(ELSP99:ELSP85!F32)</f>
        <v>0</v>
      </c>
      <c r="G32" s="1">
        <f>SUM(ELSP99:ELSP85!G32)</f>
        <v>0</v>
      </c>
      <c r="H32" s="1">
        <f>SUM(ELSP99:ELSP85!H32)</f>
        <v>0</v>
      </c>
      <c r="I32" s="1">
        <f>SUM(ELSP99:ELSP85!I32)</f>
        <v>0</v>
      </c>
      <c r="J32" s="13">
        <f t="shared" si="0"/>
        <v>1</v>
      </c>
      <c r="K32" s="13">
        <f t="shared" si="1"/>
        <v>0</v>
      </c>
      <c r="L32" s="13">
        <f t="shared" si="7"/>
        <v>1</v>
      </c>
      <c r="M32" s="13">
        <f t="shared" si="8"/>
        <v>2</v>
      </c>
      <c r="N32" s="9">
        <f t="shared" si="2"/>
        <v>0.14285714285714285</v>
      </c>
      <c r="O32" s="15">
        <f t="shared" si="9"/>
        <v>0.42857142857142855</v>
      </c>
      <c r="P32" s="9">
        <f t="shared" si="3"/>
        <v>6.1224489795918355</v>
      </c>
      <c r="Q32" s="13">
        <f t="shared" si="4"/>
        <v>1</v>
      </c>
      <c r="R32" s="13">
        <f t="shared" si="5"/>
        <v>0</v>
      </c>
    </row>
    <row r="33" spans="1:18" ht="15">
      <c r="A33" s="17">
        <v>32601</v>
      </c>
      <c r="B33" s="1">
        <f>SUM(ELSP99:ELSP85!B33)</f>
        <v>0</v>
      </c>
      <c r="C33" s="1">
        <f>SUM(ELSP99:ELSP85!C33)</f>
        <v>0</v>
      </c>
      <c r="D33" s="1">
        <f>SUM(ELSP99:ELSP85!D33)</f>
        <v>0</v>
      </c>
      <c r="E33" s="1">
        <f>SUM(ELSP99:ELSP85!E33)</f>
        <v>0</v>
      </c>
      <c r="F33" s="1">
        <f>SUM(ELSP99:ELSP85!F33)</f>
        <v>0</v>
      </c>
      <c r="G33" s="1">
        <f>SUM(ELSP99:ELSP85!G33)</f>
        <v>0</v>
      </c>
      <c r="H33" s="1">
        <f>SUM(ELSP99:ELSP85!H33)</f>
        <v>0</v>
      </c>
      <c r="I33" s="1">
        <f>SUM(ELSP99:ELSP85!I33)</f>
        <v>0</v>
      </c>
      <c r="J33" s="13">
        <f t="shared" si="0"/>
        <v>0</v>
      </c>
      <c r="K33" s="13">
        <f t="shared" si="1"/>
        <v>0</v>
      </c>
      <c r="L33" s="13">
        <f t="shared" si="7"/>
        <v>1</v>
      </c>
      <c r="M33" s="13">
        <f t="shared" si="8"/>
        <v>2</v>
      </c>
      <c r="N33" s="9">
        <f t="shared" si="2"/>
        <v>0</v>
      </c>
      <c r="O33" s="15">
        <f t="shared" si="9"/>
        <v>0.42857142857142855</v>
      </c>
      <c r="P33" s="9">
        <f t="shared" si="3"/>
        <v>6.1224489795918355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1">
        <f>SUM(ELSP99:ELSP85!B34)</f>
        <v>0</v>
      </c>
      <c r="C34" s="1">
        <f>SUM(ELSP99:ELSP85!C34)</f>
        <v>2</v>
      </c>
      <c r="D34" s="1">
        <f>SUM(ELSP99:ELSP85!D34)</f>
        <v>0</v>
      </c>
      <c r="E34" s="1">
        <f>SUM(ELSP99:ELSP85!E34)</f>
        <v>0</v>
      </c>
      <c r="F34" s="1">
        <f>SUM(ELSP99:ELSP85!F34)</f>
        <v>0</v>
      </c>
      <c r="G34" s="1">
        <f>SUM(ELSP99:ELSP85!G34)</f>
        <v>1</v>
      </c>
      <c r="H34" s="1">
        <f>SUM(ELSP99:ELSP85!H34)</f>
        <v>0</v>
      </c>
      <c r="I34" s="1">
        <f>SUM(ELSP99:ELSP85!I34)</f>
        <v>0</v>
      </c>
      <c r="J34" s="13">
        <f t="shared" si="0"/>
        <v>2</v>
      </c>
      <c r="K34" s="13">
        <f t="shared" si="1"/>
        <v>1</v>
      </c>
      <c r="L34" s="13">
        <f t="shared" si="7"/>
        <v>3</v>
      </c>
      <c r="M34" s="13">
        <f t="shared" si="8"/>
        <v>3</v>
      </c>
      <c r="N34" s="9">
        <f t="shared" si="2"/>
        <v>0.42857142857142855</v>
      </c>
      <c r="O34" s="15">
        <f t="shared" si="9"/>
        <v>0.8571428571428571</v>
      </c>
      <c r="P34" s="9">
        <f t="shared" si="3"/>
        <v>12.244897959183671</v>
      </c>
      <c r="Q34" s="13">
        <f t="shared" si="4"/>
        <v>3</v>
      </c>
      <c r="R34" s="13">
        <f t="shared" si="5"/>
        <v>0</v>
      </c>
    </row>
    <row r="35" spans="1:18" ht="15">
      <c r="A35" s="17">
        <v>32603</v>
      </c>
      <c r="B35" s="1">
        <f>SUM(ELSP99:ELSP85!B35)</f>
        <v>0</v>
      </c>
      <c r="C35" s="1">
        <f>SUM(ELSP99:ELSP85!C35)</f>
        <v>1</v>
      </c>
      <c r="D35" s="1">
        <f>SUM(ELSP99:ELSP85!D35)</f>
        <v>0</v>
      </c>
      <c r="E35" s="1">
        <f>SUM(ELSP99:ELSP85!E35)</f>
        <v>1</v>
      </c>
      <c r="F35" s="1">
        <f>SUM(ELSP99:ELSP85!F35)</f>
        <v>0</v>
      </c>
      <c r="G35" s="1">
        <f>SUM(ELSP99:ELSP85!G35)</f>
        <v>2</v>
      </c>
      <c r="H35" s="1">
        <f>SUM(ELSP99:ELSP85!H35)</f>
        <v>0</v>
      </c>
      <c r="I35" s="1">
        <f>SUM(ELSP99:ELSP85!I35)</f>
        <v>0</v>
      </c>
      <c r="J35" s="13">
        <f t="shared" si="0"/>
        <v>0</v>
      </c>
      <c r="K35" s="13">
        <f t="shared" si="1"/>
        <v>2</v>
      </c>
      <c r="L35" s="13">
        <f t="shared" si="7"/>
        <v>3</v>
      </c>
      <c r="M35" s="13">
        <f t="shared" si="8"/>
        <v>5</v>
      </c>
      <c r="N35" s="9">
        <f t="shared" si="2"/>
        <v>0.2857142857142857</v>
      </c>
      <c r="O35" s="15">
        <f t="shared" si="9"/>
        <v>1.1428571428571428</v>
      </c>
      <c r="P35" s="9">
        <f t="shared" si="3"/>
        <v>16.326530612244895</v>
      </c>
      <c r="Q35" s="13">
        <f t="shared" si="4"/>
        <v>3</v>
      </c>
      <c r="R35" s="13">
        <f t="shared" si="5"/>
        <v>1</v>
      </c>
    </row>
    <row r="36" spans="1:18" ht="15">
      <c r="A36" s="17">
        <v>32604</v>
      </c>
      <c r="B36" s="1">
        <f>SUM(ELSP99:ELSP85!B36)</f>
        <v>0</v>
      </c>
      <c r="C36" s="1">
        <f>SUM(ELSP99:ELSP85!C36)</f>
        <v>0</v>
      </c>
      <c r="D36" s="1">
        <f>SUM(ELSP99:ELSP85!D36)</f>
        <v>0</v>
      </c>
      <c r="E36" s="1">
        <f>SUM(ELSP99:ELSP85!E36)</f>
        <v>0</v>
      </c>
      <c r="F36" s="1">
        <f>SUM(ELSP99:ELSP85!F36)</f>
        <v>0</v>
      </c>
      <c r="G36" s="1">
        <f>SUM(ELSP99:ELSP85!G36)</f>
        <v>0</v>
      </c>
      <c r="H36" s="1">
        <f>SUM(ELSP99:ELSP85!H36)</f>
        <v>0</v>
      </c>
      <c r="I36" s="1">
        <f>SUM(ELSP99:ELSP85!I36)</f>
        <v>0</v>
      </c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3</v>
      </c>
      <c r="M36" s="13">
        <f t="shared" si="8"/>
        <v>5</v>
      </c>
      <c r="N36" s="9">
        <f aca="true" t="shared" si="12" ref="N36:N67">(+J36+K36)*($J$96/($J$96+$K$96))</f>
        <v>0</v>
      </c>
      <c r="O36" s="15">
        <f t="shared" si="9"/>
        <v>1.1428571428571428</v>
      </c>
      <c r="P36" s="9">
        <f aca="true" t="shared" si="13" ref="P36:P67">O36*100/$N$96</f>
        <v>16.326530612244895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>
        <f>SUM(ELSP99:ELSP85!B37)</f>
        <v>0</v>
      </c>
      <c r="C37" s="1">
        <f>SUM(ELSP99:ELSP85!C37)</f>
        <v>0</v>
      </c>
      <c r="D37" s="1">
        <f>SUM(ELSP99:ELSP85!D37)</f>
        <v>0</v>
      </c>
      <c r="E37" s="1">
        <f>SUM(ELSP99:ELSP85!E37)</f>
        <v>0</v>
      </c>
      <c r="F37" s="1">
        <f>SUM(ELSP99:ELSP85!F37)</f>
        <v>0</v>
      </c>
      <c r="G37" s="1">
        <f>SUM(ELSP99:ELSP85!G37)</f>
        <v>3</v>
      </c>
      <c r="H37" s="1">
        <f>SUM(ELSP99:ELSP85!H37)</f>
        <v>1</v>
      </c>
      <c r="I37" s="1">
        <f>SUM(ELSP99:ELSP85!I37)</f>
        <v>0</v>
      </c>
      <c r="J37" s="13">
        <f t="shared" si="10"/>
        <v>0</v>
      </c>
      <c r="K37" s="13">
        <f t="shared" si="11"/>
        <v>2</v>
      </c>
      <c r="L37" s="13">
        <f aca="true" t="shared" si="16" ref="L37:L68">L36+J37</f>
        <v>3</v>
      </c>
      <c r="M37" s="13">
        <f aca="true" t="shared" si="17" ref="M37:M68">M36+K37</f>
        <v>7</v>
      </c>
      <c r="N37" s="9">
        <f t="shared" si="12"/>
        <v>0.2857142857142857</v>
      </c>
      <c r="O37" s="15">
        <f aca="true" t="shared" si="18" ref="O37:O68">O36+N37</f>
        <v>1.4285714285714284</v>
      </c>
      <c r="P37" s="9">
        <f t="shared" si="13"/>
        <v>20.408163265306115</v>
      </c>
      <c r="Q37" s="13">
        <f t="shared" si="14"/>
        <v>3</v>
      </c>
      <c r="R37" s="13">
        <f t="shared" si="15"/>
        <v>1</v>
      </c>
    </row>
    <row r="38" spans="1:18" ht="15">
      <c r="A38" s="17">
        <v>32606</v>
      </c>
      <c r="B38" s="1">
        <f>SUM(ELSP99:ELSP85!B38)</f>
        <v>0</v>
      </c>
      <c r="C38" s="1">
        <f>SUM(ELSP99:ELSP85!C38)</f>
        <v>1</v>
      </c>
      <c r="D38" s="1">
        <f>SUM(ELSP99:ELSP85!D38)</f>
        <v>0</v>
      </c>
      <c r="E38" s="1">
        <f>SUM(ELSP99:ELSP85!E38)</f>
        <v>0</v>
      </c>
      <c r="F38" s="1">
        <f>SUM(ELSP99:ELSP85!F38)</f>
        <v>0</v>
      </c>
      <c r="G38" s="1">
        <f>SUM(ELSP99:ELSP85!G38)</f>
        <v>3</v>
      </c>
      <c r="H38" s="1">
        <f>SUM(ELSP99:ELSP85!H38)</f>
        <v>1</v>
      </c>
      <c r="I38" s="1">
        <f>SUM(ELSP99:ELSP85!I38)</f>
        <v>0</v>
      </c>
      <c r="J38" s="13">
        <f t="shared" si="10"/>
        <v>1</v>
      </c>
      <c r="K38" s="13">
        <f t="shared" si="11"/>
        <v>2</v>
      </c>
      <c r="L38" s="13">
        <f t="shared" si="16"/>
        <v>4</v>
      </c>
      <c r="M38" s="13">
        <f t="shared" si="17"/>
        <v>9</v>
      </c>
      <c r="N38" s="9">
        <f t="shared" si="12"/>
        <v>0.42857142857142855</v>
      </c>
      <c r="O38" s="15">
        <f t="shared" si="18"/>
        <v>1.857142857142857</v>
      </c>
      <c r="P38" s="9">
        <f t="shared" si="13"/>
        <v>26.530612244897952</v>
      </c>
      <c r="Q38" s="13">
        <f t="shared" si="14"/>
        <v>4</v>
      </c>
      <c r="R38" s="13">
        <f t="shared" si="15"/>
        <v>1</v>
      </c>
    </row>
    <row r="39" spans="1:19" ht="15">
      <c r="A39" s="17">
        <v>32607</v>
      </c>
      <c r="B39" s="1">
        <f>SUM(ELSP99:ELSP85!B39)</f>
        <v>0</v>
      </c>
      <c r="C39" s="1">
        <f>SUM(ELSP99:ELSP85!C39)</f>
        <v>1</v>
      </c>
      <c r="D39" s="1">
        <f>SUM(ELSP99:ELSP85!D39)</f>
        <v>0</v>
      </c>
      <c r="E39" s="1">
        <f>SUM(ELSP99:ELSP85!E39)</f>
        <v>1</v>
      </c>
      <c r="F39" s="1">
        <f>SUM(ELSP99:ELSP85!F39)</f>
        <v>0</v>
      </c>
      <c r="G39" s="1">
        <f>SUM(ELSP99:ELSP85!G39)</f>
        <v>1</v>
      </c>
      <c r="H39" s="1">
        <f>SUM(ELSP99:ELSP85!H39)</f>
        <v>0</v>
      </c>
      <c r="I39" s="1">
        <f>SUM(ELSP99:ELSP85!I39)</f>
        <v>0</v>
      </c>
      <c r="J39" s="13">
        <f t="shared" si="10"/>
        <v>0</v>
      </c>
      <c r="K39" s="13">
        <f t="shared" si="11"/>
        <v>1</v>
      </c>
      <c r="L39" s="13">
        <f t="shared" si="16"/>
        <v>4</v>
      </c>
      <c r="M39" s="13">
        <f t="shared" si="17"/>
        <v>10</v>
      </c>
      <c r="N39" s="9">
        <f t="shared" si="12"/>
        <v>0.14285714285714285</v>
      </c>
      <c r="O39" s="15">
        <f t="shared" si="18"/>
        <v>1.9999999999999998</v>
      </c>
      <c r="P39" s="9">
        <f t="shared" si="13"/>
        <v>28.571428571428562</v>
      </c>
      <c r="Q39" s="13">
        <f t="shared" si="14"/>
        <v>2</v>
      </c>
      <c r="R39" s="13">
        <f t="shared" si="15"/>
        <v>1</v>
      </c>
      <c r="S39" s="12"/>
    </row>
    <row r="40" spans="1:18" ht="15">
      <c r="A40" s="17">
        <v>32608</v>
      </c>
      <c r="B40" s="1">
        <f>SUM(ELSP99:ELSP85!B40)</f>
        <v>0</v>
      </c>
      <c r="C40" s="1">
        <f>SUM(ELSP99:ELSP85!C40)</f>
        <v>1</v>
      </c>
      <c r="D40" s="1">
        <f>SUM(ELSP99:ELSP85!D40)</f>
        <v>0</v>
      </c>
      <c r="E40" s="1">
        <f>SUM(ELSP99:ELSP85!E40)</f>
        <v>0</v>
      </c>
      <c r="F40" s="1">
        <f>SUM(ELSP99:ELSP85!F40)</f>
        <v>0</v>
      </c>
      <c r="G40" s="1">
        <f>SUM(ELSP99:ELSP85!G40)</f>
        <v>1</v>
      </c>
      <c r="H40" s="1">
        <f>SUM(ELSP99:ELSP85!H40)</f>
        <v>0</v>
      </c>
      <c r="I40" s="1">
        <f>SUM(ELSP99:ELSP85!I40)</f>
        <v>0</v>
      </c>
      <c r="J40" s="13">
        <f t="shared" si="10"/>
        <v>1</v>
      </c>
      <c r="K40" s="13">
        <f t="shared" si="11"/>
        <v>1</v>
      </c>
      <c r="L40" s="13">
        <f t="shared" si="16"/>
        <v>5</v>
      </c>
      <c r="M40" s="13">
        <f t="shared" si="17"/>
        <v>11</v>
      </c>
      <c r="N40" s="9">
        <f t="shared" si="12"/>
        <v>0.2857142857142857</v>
      </c>
      <c r="O40" s="15">
        <f t="shared" si="18"/>
        <v>2.2857142857142856</v>
      </c>
      <c r="P40" s="9">
        <f t="shared" si="13"/>
        <v>32.65306122448979</v>
      </c>
      <c r="Q40" s="13">
        <f t="shared" si="14"/>
        <v>2</v>
      </c>
      <c r="R40" s="13">
        <f t="shared" si="15"/>
        <v>0</v>
      </c>
    </row>
    <row r="41" spans="1:18" ht="15">
      <c r="A41" s="17">
        <v>32609</v>
      </c>
      <c r="B41" s="1">
        <f>SUM(ELSP99:ELSP85!B41)</f>
        <v>0</v>
      </c>
      <c r="C41" s="1">
        <f>SUM(ELSP99:ELSP85!C41)</f>
        <v>0</v>
      </c>
      <c r="D41" s="1">
        <f>SUM(ELSP99:ELSP85!D41)</f>
        <v>0</v>
      </c>
      <c r="E41" s="1">
        <f>SUM(ELSP99:ELSP85!E41)</f>
        <v>0</v>
      </c>
      <c r="F41" s="1">
        <f>SUM(ELSP99:ELSP85!F41)</f>
        <v>0</v>
      </c>
      <c r="G41" s="1">
        <f>SUM(ELSP99:ELSP85!G41)</f>
        <v>1</v>
      </c>
      <c r="H41" s="1">
        <f>SUM(ELSP99:ELSP85!H41)</f>
        <v>0</v>
      </c>
      <c r="I41" s="1">
        <f>SUM(ELSP99:ELSP85!I41)</f>
        <v>0</v>
      </c>
      <c r="J41" s="13">
        <f t="shared" si="10"/>
        <v>0</v>
      </c>
      <c r="K41" s="13">
        <f t="shared" si="11"/>
        <v>1</v>
      </c>
      <c r="L41" s="13">
        <f t="shared" si="16"/>
        <v>5</v>
      </c>
      <c r="M41" s="13">
        <f t="shared" si="17"/>
        <v>12</v>
      </c>
      <c r="N41" s="9">
        <f t="shared" si="12"/>
        <v>0.14285714285714285</v>
      </c>
      <c r="O41" s="15">
        <f t="shared" si="18"/>
        <v>2.4285714285714284</v>
      </c>
      <c r="P41" s="9">
        <f t="shared" si="13"/>
        <v>34.6938775510204</v>
      </c>
      <c r="Q41" s="13">
        <f t="shared" si="14"/>
        <v>1</v>
      </c>
      <c r="R41" s="13">
        <f t="shared" si="15"/>
        <v>0</v>
      </c>
    </row>
    <row r="42" spans="1:18" ht="15">
      <c r="A42" s="17">
        <v>32610</v>
      </c>
      <c r="B42" s="1">
        <f>SUM(ELSP99:ELSP85!B42)</f>
        <v>0</v>
      </c>
      <c r="C42" s="1">
        <f>SUM(ELSP99:ELSP85!C42)</f>
        <v>0</v>
      </c>
      <c r="D42" s="1">
        <f>SUM(ELSP99:ELSP85!D42)</f>
        <v>0</v>
      </c>
      <c r="E42" s="1">
        <f>SUM(ELSP99:ELSP85!E42)</f>
        <v>0</v>
      </c>
      <c r="F42" s="1">
        <f>SUM(ELSP99:ELSP85!F42)</f>
        <v>0</v>
      </c>
      <c r="G42" s="1">
        <f>SUM(ELSP99:ELSP85!G42)</f>
        <v>0</v>
      </c>
      <c r="H42" s="1">
        <f>SUM(ELSP99:ELSP85!H42)</f>
        <v>0</v>
      </c>
      <c r="I42" s="1">
        <f>SUM(ELSP99:ELSP85!I42)</f>
        <v>0</v>
      </c>
      <c r="J42" s="13">
        <f t="shared" si="10"/>
        <v>0</v>
      </c>
      <c r="K42" s="13">
        <f t="shared" si="11"/>
        <v>0</v>
      </c>
      <c r="L42" s="13">
        <f t="shared" si="16"/>
        <v>5</v>
      </c>
      <c r="M42" s="13">
        <f t="shared" si="17"/>
        <v>12</v>
      </c>
      <c r="N42" s="9">
        <f t="shared" si="12"/>
        <v>0</v>
      </c>
      <c r="O42" s="15">
        <f t="shared" si="18"/>
        <v>2.4285714285714284</v>
      </c>
      <c r="P42" s="9">
        <f t="shared" si="13"/>
        <v>34.6938775510204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>
        <f>SUM(ELSP99:ELSP85!B43)</f>
        <v>0</v>
      </c>
      <c r="C43" s="1">
        <f>SUM(ELSP99:ELSP85!C43)</f>
        <v>0</v>
      </c>
      <c r="D43" s="1">
        <f>SUM(ELSP99:ELSP85!D43)</f>
        <v>0</v>
      </c>
      <c r="E43" s="1">
        <f>SUM(ELSP99:ELSP85!E43)</f>
        <v>0</v>
      </c>
      <c r="F43" s="1">
        <f>SUM(ELSP99:ELSP85!F43)</f>
        <v>0</v>
      </c>
      <c r="G43" s="1">
        <f>SUM(ELSP99:ELSP85!G43)</f>
        <v>0</v>
      </c>
      <c r="H43" s="1">
        <f>SUM(ELSP99:ELSP85!H43)</f>
        <v>0</v>
      </c>
      <c r="I43" s="1">
        <f>SUM(ELSP99:ELSP85!I43)</f>
        <v>0</v>
      </c>
      <c r="J43" s="13">
        <f t="shared" si="10"/>
        <v>0</v>
      </c>
      <c r="K43" s="13">
        <f t="shared" si="11"/>
        <v>0</v>
      </c>
      <c r="L43" s="13">
        <f t="shared" si="16"/>
        <v>5</v>
      </c>
      <c r="M43" s="13">
        <f t="shared" si="17"/>
        <v>12</v>
      </c>
      <c r="N43" s="9">
        <f t="shared" si="12"/>
        <v>0</v>
      </c>
      <c r="O43" s="15">
        <f t="shared" si="18"/>
        <v>2.4285714285714284</v>
      </c>
      <c r="P43" s="9">
        <f t="shared" si="13"/>
        <v>34.6938775510204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>
        <f>SUM(ELSP99:ELSP85!B44)</f>
        <v>0</v>
      </c>
      <c r="C44" s="1">
        <f>SUM(ELSP99:ELSP85!C44)</f>
        <v>0</v>
      </c>
      <c r="D44" s="1">
        <f>SUM(ELSP99:ELSP85!D44)</f>
        <v>0</v>
      </c>
      <c r="E44" s="1">
        <f>SUM(ELSP99:ELSP85!E44)</f>
        <v>0</v>
      </c>
      <c r="F44" s="1">
        <f>SUM(ELSP99:ELSP85!F44)</f>
        <v>0</v>
      </c>
      <c r="G44" s="1">
        <f>SUM(ELSP99:ELSP85!G44)</f>
        <v>0</v>
      </c>
      <c r="H44" s="1">
        <f>SUM(ELSP99:ELSP85!H44)</f>
        <v>0</v>
      </c>
      <c r="I44" s="1">
        <f>SUM(ELSP99:ELSP85!I44)</f>
        <v>0</v>
      </c>
      <c r="J44" s="13">
        <f t="shared" si="10"/>
        <v>0</v>
      </c>
      <c r="K44" s="13">
        <f t="shared" si="11"/>
        <v>0</v>
      </c>
      <c r="L44" s="13">
        <f t="shared" si="16"/>
        <v>5</v>
      </c>
      <c r="M44" s="13">
        <f t="shared" si="17"/>
        <v>12</v>
      </c>
      <c r="N44" s="9">
        <f t="shared" si="12"/>
        <v>0</v>
      </c>
      <c r="O44" s="15">
        <f t="shared" si="18"/>
        <v>2.4285714285714284</v>
      </c>
      <c r="P44" s="9">
        <f t="shared" si="13"/>
        <v>34.6938775510204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1">
        <f>SUM(ELSP99:ELSP85!B45)</f>
        <v>1</v>
      </c>
      <c r="C45" s="1">
        <f>SUM(ELSP99:ELSP85!C45)</f>
        <v>0</v>
      </c>
      <c r="D45" s="1">
        <f>SUM(ELSP99:ELSP85!D45)</f>
        <v>0</v>
      </c>
      <c r="E45" s="1">
        <f>SUM(ELSP99:ELSP85!E45)</f>
        <v>0</v>
      </c>
      <c r="F45" s="1">
        <f>SUM(ELSP99:ELSP85!F45)</f>
        <v>0</v>
      </c>
      <c r="G45" s="1">
        <f>SUM(ELSP99:ELSP85!G45)</f>
        <v>1</v>
      </c>
      <c r="H45" s="1">
        <f>SUM(ELSP99:ELSP85!H45)</f>
        <v>0</v>
      </c>
      <c r="I45" s="1">
        <f>SUM(ELSP99:ELSP85!I45)</f>
        <v>1</v>
      </c>
      <c r="J45" s="13">
        <f t="shared" si="10"/>
        <v>1</v>
      </c>
      <c r="K45" s="13">
        <f t="shared" si="11"/>
        <v>0</v>
      </c>
      <c r="L45" s="13">
        <f t="shared" si="16"/>
        <v>6</v>
      </c>
      <c r="M45" s="13">
        <f t="shared" si="17"/>
        <v>12</v>
      </c>
      <c r="N45" s="9">
        <f t="shared" si="12"/>
        <v>0.14285714285714285</v>
      </c>
      <c r="O45" s="15">
        <f t="shared" si="18"/>
        <v>2.571428571428571</v>
      </c>
      <c r="P45" s="9">
        <f t="shared" si="13"/>
        <v>36.73469387755101</v>
      </c>
      <c r="Q45" s="13">
        <f t="shared" si="14"/>
        <v>2</v>
      </c>
      <c r="R45" s="13">
        <f t="shared" si="15"/>
        <v>1</v>
      </c>
    </row>
    <row r="46" spans="1:18" ht="15">
      <c r="A46" s="17">
        <v>32614</v>
      </c>
      <c r="B46" s="1">
        <f>SUM(ELSP99:ELSP85!B46)</f>
        <v>0</v>
      </c>
      <c r="C46" s="1">
        <f>SUM(ELSP99:ELSP85!C46)</f>
        <v>0</v>
      </c>
      <c r="D46" s="1">
        <f>SUM(ELSP99:ELSP85!D46)</f>
        <v>0</v>
      </c>
      <c r="E46" s="1">
        <f>SUM(ELSP99:ELSP85!E46)</f>
        <v>0</v>
      </c>
      <c r="F46" s="1">
        <f>SUM(ELSP99:ELSP85!F46)</f>
        <v>0</v>
      </c>
      <c r="G46" s="1">
        <f>SUM(ELSP99:ELSP85!G46)</f>
        <v>0</v>
      </c>
      <c r="H46" s="1">
        <f>SUM(ELSP99:ELSP85!H46)</f>
        <v>0</v>
      </c>
      <c r="I46" s="1">
        <f>SUM(ELSP99:ELSP85!I46)</f>
        <v>0</v>
      </c>
      <c r="J46" s="13">
        <f t="shared" si="10"/>
        <v>0</v>
      </c>
      <c r="K46" s="13">
        <f t="shared" si="11"/>
        <v>0</v>
      </c>
      <c r="L46" s="13">
        <f t="shared" si="16"/>
        <v>6</v>
      </c>
      <c r="M46" s="13">
        <f t="shared" si="17"/>
        <v>12</v>
      </c>
      <c r="N46" s="9">
        <f t="shared" si="12"/>
        <v>0</v>
      </c>
      <c r="O46" s="15">
        <f t="shared" si="18"/>
        <v>2.571428571428571</v>
      </c>
      <c r="P46" s="9">
        <f t="shared" si="13"/>
        <v>36.73469387755101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>
        <f>SUM(ELSP99:ELSP85!B47)</f>
        <v>0</v>
      </c>
      <c r="C47" s="1">
        <f>SUM(ELSP99:ELSP85!C47)</f>
        <v>0</v>
      </c>
      <c r="D47" s="1">
        <f>SUM(ELSP99:ELSP85!D47)</f>
        <v>0</v>
      </c>
      <c r="E47" s="1">
        <f>SUM(ELSP99:ELSP85!E47)</f>
        <v>0</v>
      </c>
      <c r="F47" s="1">
        <f>SUM(ELSP99:ELSP85!F47)</f>
        <v>1</v>
      </c>
      <c r="G47" s="1">
        <f>SUM(ELSP99:ELSP85!G47)</f>
        <v>2</v>
      </c>
      <c r="H47" s="1">
        <f>SUM(ELSP99:ELSP85!H47)</f>
        <v>0</v>
      </c>
      <c r="I47" s="1">
        <f>SUM(ELSP99:ELSP85!I47)</f>
        <v>0</v>
      </c>
      <c r="J47" s="13">
        <f t="shared" si="10"/>
        <v>0</v>
      </c>
      <c r="K47" s="13">
        <f t="shared" si="11"/>
        <v>3</v>
      </c>
      <c r="L47" s="13">
        <f t="shared" si="16"/>
        <v>6</v>
      </c>
      <c r="M47" s="13">
        <f t="shared" si="17"/>
        <v>15</v>
      </c>
      <c r="N47" s="9">
        <f t="shared" si="12"/>
        <v>0.42857142857142855</v>
      </c>
      <c r="O47" s="15">
        <f t="shared" si="18"/>
        <v>2.9999999999999996</v>
      </c>
      <c r="P47" s="9">
        <f t="shared" si="13"/>
        <v>42.85714285714285</v>
      </c>
      <c r="Q47" s="13">
        <f t="shared" si="14"/>
        <v>3</v>
      </c>
      <c r="R47" s="13">
        <f t="shared" si="15"/>
        <v>0</v>
      </c>
    </row>
    <row r="48" spans="1:18" ht="15">
      <c r="A48" s="17">
        <v>32616</v>
      </c>
      <c r="B48" s="1">
        <f>SUM(ELSP99:ELSP85!B48)</f>
        <v>0</v>
      </c>
      <c r="C48" s="1">
        <f>SUM(ELSP99:ELSP85!C48)</f>
        <v>0</v>
      </c>
      <c r="D48" s="1">
        <f>SUM(ELSP99:ELSP85!D48)</f>
        <v>0</v>
      </c>
      <c r="E48" s="1">
        <f>SUM(ELSP99:ELSP85!E48)</f>
        <v>0</v>
      </c>
      <c r="F48" s="1">
        <f>SUM(ELSP99:ELSP85!F48)</f>
        <v>0</v>
      </c>
      <c r="G48" s="1">
        <f>SUM(ELSP99:ELSP85!G48)</f>
        <v>0</v>
      </c>
      <c r="H48" s="1">
        <f>SUM(ELSP99:ELSP85!H48)</f>
        <v>0</v>
      </c>
      <c r="I48" s="1">
        <f>SUM(ELSP99:ELSP85!I48)</f>
        <v>0</v>
      </c>
      <c r="J48" s="13">
        <f t="shared" si="10"/>
        <v>0</v>
      </c>
      <c r="K48" s="13">
        <f t="shared" si="11"/>
        <v>0</v>
      </c>
      <c r="L48" s="13">
        <f t="shared" si="16"/>
        <v>6</v>
      </c>
      <c r="M48" s="13">
        <f t="shared" si="17"/>
        <v>15</v>
      </c>
      <c r="N48" s="9">
        <f t="shared" si="12"/>
        <v>0</v>
      </c>
      <c r="O48" s="15">
        <f t="shared" si="18"/>
        <v>2.9999999999999996</v>
      </c>
      <c r="P48" s="9">
        <f t="shared" si="13"/>
        <v>42.85714285714285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>
        <f>SUM(ELSP99:ELSP85!B49)</f>
        <v>0</v>
      </c>
      <c r="C49" s="1">
        <f>SUM(ELSP99:ELSP85!C49)</f>
        <v>0</v>
      </c>
      <c r="D49" s="1">
        <f>SUM(ELSP99:ELSP85!D49)</f>
        <v>0</v>
      </c>
      <c r="E49" s="1">
        <f>SUM(ELSP99:ELSP85!E49)</f>
        <v>1</v>
      </c>
      <c r="F49" s="1">
        <f>SUM(ELSP99:ELSP85!F49)</f>
        <v>0</v>
      </c>
      <c r="G49" s="1">
        <f>SUM(ELSP99:ELSP85!G49)</f>
        <v>0</v>
      </c>
      <c r="H49" s="1">
        <f>SUM(ELSP99:ELSP85!H49)</f>
        <v>0</v>
      </c>
      <c r="I49" s="1">
        <f>SUM(ELSP99:ELSP85!I49)</f>
        <v>0</v>
      </c>
      <c r="J49" s="13">
        <f t="shared" si="10"/>
        <v>-1</v>
      </c>
      <c r="K49" s="13">
        <f t="shared" si="11"/>
        <v>0</v>
      </c>
      <c r="L49" s="13">
        <f t="shared" si="16"/>
        <v>5</v>
      </c>
      <c r="M49" s="13">
        <f t="shared" si="17"/>
        <v>15</v>
      </c>
      <c r="N49" s="9">
        <f t="shared" si="12"/>
        <v>-0.14285714285714285</v>
      </c>
      <c r="O49" s="15">
        <f t="shared" si="18"/>
        <v>2.8571428571428568</v>
      </c>
      <c r="P49" s="9">
        <f t="shared" si="13"/>
        <v>40.81632653061223</v>
      </c>
      <c r="Q49" s="13">
        <f t="shared" si="14"/>
        <v>0</v>
      </c>
      <c r="R49" s="13">
        <f t="shared" si="15"/>
        <v>1</v>
      </c>
    </row>
    <row r="50" spans="1:18" ht="15">
      <c r="A50" s="17">
        <v>32618</v>
      </c>
      <c r="B50" s="1">
        <f>SUM(ELSP99:ELSP85!B50)</f>
        <v>1</v>
      </c>
      <c r="C50" s="1">
        <f>SUM(ELSP99:ELSP85!C50)</f>
        <v>2</v>
      </c>
      <c r="D50" s="1">
        <f>SUM(ELSP99:ELSP85!D50)</f>
        <v>0</v>
      </c>
      <c r="E50" s="1">
        <f>SUM(ELSP99:ELSP85!E50)</f>
        <v>2</v>
      </c>
      <c r="F50" s="1">
        <f>SUM(ELSP99:ELSP85!F50)</f>
        <v>0</v>
      </c>
      <c r="G50" s="1">
        <f>SUM(ELSP99:ELSP85!G50)</f>
        <v>4</v>
      </c>
      <c r="H50" s="1">
        <f>SUM(ELSP99:ELSP85!H50)</f>
        <v>0</v>
      </c>
      <c r="I50" s="1">
        <f>SUM(ELSP99:ELSP85!I50)</f>
        <v>1</v>
      </c>
      <c r="J50" s="13">
        <f t="shared" si="10"/>
        <v>1</v>
      </c>
      <c r="K50" s="13">
        <f t="shared" si="11"/>
        <v>3</v>
      </c>
      <c r="L50" s="13">
        <f t="shared" si="16"/>
        <v>6</v>
      </c>
      <c r="M50" s="13">
        <f t="shared" si="17"/>
        <v>18</v>
      </c>
      <c r="N50" s="9">
        <f t="shared" si="12"/>
        <v>0.5714285714285714</v>
      </c>
      <c r="O50" s="15">
        <f t="shared" si="18"/>
        <v>3.428571428571428</v>
      </c>
      <c r="P50" s="9">
        <f t="shared" si="13"/>
        <v>48.97959183673468</v>
      </c>
      <c r="Q50" s="13">
        <f t="shared" si="14"/>
        <v>7</v>
      </c>
      <c r="R50" s="13">
        <f t="shared" si="15"/>
        <v>3</v>
      </c>
    </row>
    <row r="51" spans="1:18" ht="15">
      <c r="A51" s="17">
        <v>32619</v>
      </c>
      <c r="B51" s="1">
        <f>SUM(ELSP99:ELSP85!B51)</f>
        <v>0</v>
      </c>
      <c r="C51" s="1">
        <f>SUM(ELSP99:ELSP85!C51)</f>
        <v>0</v>
      </c>
      <c r="D51" s="1">
        <f>SUM(ELSP99:ELSP85!D51)</f>
        <v>0</v>
      </c>
      <c r="E51" s="1">
        <f>SUM(ELSP99:ELSP85!E51)</f>
        <v>0</v>
      </c>
      <c r="F51" s="1">
        <f>SUM(ELSP99:ELSP85!F51)</f>
        <v>0</v>
      </c>
      <c r="G51" s="1">
        <f>SUM(ELSP99:ELSP85!G51)</f>
        <v>0</v>
      </c>
      <c r="H51" s="1">
        <f>SUM(ELSP99:ELSP85!H51)</f>
        <v>0</v>
      </c>
      <c r="I51" s="1">
        <f>SUM(ELSP99:ELSP85!I51)</f>
        <v>0</v>
      </c>
      <c r="J51" s="13">
        <f t="shared" si="10"/>
        <v>0</v>
      </c>
      <c r="K51" s="13">
        <f t="shared" si="11"/>
        <v>0</v>
      </c>
      <c r="L51" s="13">
        <f t="shared" si="16"/>
        <v>6</v>
      </c>
      <c r="M51" s="13">
        <f t="shared" si="17"/>
        <v>18</v>
      </c>
      <c r="N51" s="9">
        <f t="shared" si="12"/>
        <v>0</v>
      </c>
      <c r="O51" s="15">
        <f t="shared" si="18"/>
        <v>3.428571428571428</v>
      </c>
      <c r="P51" s="9">
        <f t="shared" si="13"/>
        <v>48.97959183673468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>
        <f>SUM(ELSP99:ELSP85!B52)</f>
        <v>1</v>
      </c>
      <c r="C52" s="1">
        <f>SUM(ELSP99:ELSP85!C52)</f>
        <v>1</v>
      </c>
      <c r="D52" s="1">
        <f>SUM(ELSP99:ELSP85!D52)</f>
        <v>1</v>
      </c>
      <c r="E52" s="1">
        <f>SUM(ELSP99:ELSP85!E52)</f>
        <v>1</v>
      </c>
      <c r="F52" s="1">
        <f>SUM(ELSP99:ELSP85!F52)</f>
        <v>1</v>
      </c>
      <c r="G52" s="1">
        <f>SUM(ELSP99:ELSP85!G52)</f>
        <v>6</v>
      </c>
      <c r="H52" s="1">
        <f>SUM(ELSP99:ELSP85!H52)</f>
        <v>2</v>
      </c>
      <c r="I52" s="1">
        <f>SUM(ELSP99:ELSP85!I52)</f>
        <v>1</v>
      </c>
      <c r="J52" s="13">
        <f t="shared" si="10"/>
        <v>0</v>
      </c>
      <c r="K52" s="13">
        <f t="shared" si="11"/>
        <v>4</v>
      </c>
      <c r="L52" s="13">
        <f t="shared" si="16"/>
        <v>6</v>
      </c>
      <c r="M52" s="13">
        <f t="shared" si="17"/>
        <v>22</v>
      </c>
      <c r="N52" s="9">
        <f t="shared" si="12"/>
        <v>0.5714285714285714</v>
      </c>
      <c r="O52" s="15">
        <f t="shared" si="18"/>
        <v>3.999999999999999</v>
      </c>
      <c r="P52" s="9">
        <f t="shared" si="13"/>
        <v>57.14285714285712</v>
      </c>
      <c r="Q52" s="13">
        <f t="shared" si="14"/>
        <v>9</v>
      </c>
      <c r="R52" s="13">
        <f t="shared" si="15"/>
        <v>5</v>
      </c>
    </row>
    <row r="53" spans="1:19" ht="15">
      <c r="A53" s="17">
        <v>32621</v>
      </c>
      <c r="B53" s="1">
        <f>SUM(ELSP99:ELSP85!B53)</f>
        <v>0</v>
      </c>
      <c r="C53" s="1">
        <f>SUM(ELSP99:ELSP85!C53)</f>
        <v>0</v>
      </c>
      <c r="D53" s="1">
        <f>SUM(ELSP99:ELSP85!D53)</f>
        <v>0</v>
      </c>
      <c r="E53" s="1">
        <f>SUM(ELSP99:ELSP85!E53)</f>
        <v>0</v>
      </c>
      <c r="F53" s="1">
        <f>SUM(ELSP99:ELSP85!F53)</f>
        <v>0</v>
      </c>
      <c r="G53" s="1">
        <f>SUM(ELSP99:ELSP85!G53)</f>
        <v>0</v>
      </c>
      <c r="H53" s="1">
        <f>SUM(ELSP99:ELSP85!H53)</f>
        <v>0</v>
      </c>
      <c r="I53" s="1">
        <f>SUM(ELSP99:ELSP85!I53)</f>
        <v>0</v>
      </c>
      <c r="J53" s="13">
        <f t="shared" si="10"/>
        <v>0</v>
      </c>
      <c r="K53" s="13">
        <f t="shared" si="11"/>
        <v>0</v>
      </c>
      <c r="L53" s="13">
        <f t="shared" si="16"/>
        <v>6</v>
      </c>
      <c r="M53" s="13">
        <f t="shared" si="17"/>
        <v>22</v>
      </c>
      <c r="N53" s="9">
        <f t="shared" si="12"/>
        <v>0</v>
      </c>
      <c r="O53" s="15">
        <f t="shared" si="18"/>
        <v>3.999999999999999</v>
      </c>
      <c r="P53" s="9">
        <f t="shared" si="13"/>
        <v>57.14285714285712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>
        <f>SUM(ELSP99:ELSP85!B54)</f>
        <v>1</v>
      </c>
      <c r="C54" s="1">
        <f>SUM(ELSP99:ELSP85!C54)</f>
        <v>4</v>
      </c>
      <c r="D54" s="1">
        <f>SUM(ELSP99:ELSP85!D54)</f>
        <v>0</v>
      </c>
      <c r="E54" s="1">
        <f>SUM(ELSP99:ELSP85!E54)</f>
        <v>0</v>
      </c>
      <c r="F54" s="1">
        <f>SUM(ELSP99:ELSP85!F54)</f>
        <v>0</v>
      </c>
      <c r="G54" s="1">
        <f>SUM(ELSP99:ELSP85!G54)</f>
        <v>1</v>
      </c>
      <c r="H54" s="1">
        <f>SUM(ELSP99:ELSP85!H54)</f>
        <v>0</v>
      </c>
      <c r="I54" s="1">
        <f>SUM(ELSP99:ELSP85!I54)</f>
        <v>0</v>
      </c>
      <c r="J54" s="13">
        <f t="shared" si="10"/>
        <v>5</v>
      </c>
      <c r="K54" s="13">
        <f t="shared" si="11"/>
        <v>1</v>
      </c>
      <c r="L54" s="13">
        <f t="shared" si="16"/>
        <v>11</v>
      </c>
      <c r="M54" s="13">
        <f t="shared" si="17"/>
        <v>23</v>
      </c>
      <c r="N54" s="9">
        <f t="shared" si="12"/>
        <v>0.8571428571428571</v>
      </c>
      <c r="O54" s="15">
        <f t="shared" si="18"/>
        <v>4.857142857142856</v>
      </c>
      <c r="P54" s="9">
        <f t="shared" si="13"/>
        <v>69.3877551020408</v>
      </c>
      <c r="Q54" s="13">
        <f t="shared" si="14"/>
        <v>6</v>
      </c>
      <c r="R54" s="13">
        <f t="shared" si="15"/>
        <v>0</v>
      </c>
    </row>
    <row r="55" spans="1:18" ht="15">
      <c r="A55" s="17">
        <v>32623</v>
      </c>
      <c r="B55" s="1">
        <f>SUM(ELSP99:ELSP85!B55)</f>
        <v>0</v>
      </c>
      <c r="C55" s="1">
        <f>SUM(ELSP99:ELSP85!C55)</f>
        <v>0</v>
      </c>
      <c r="D55" s="1">
        <f>SUM(ELSP99:ELSP85!D55)</f>
        <v>0</v>
      </c>
      <c r="E55" s="1">
        <f>SUM(ELSP99:ELSP85!E55)</f>
        <v>0</v>
      </c>
      <c r="F55" s="1">
        <f>SUM(ELSP99:ELSP85!F55)</f>
        <v>0</v>
      </c>
      <c r="G55" s="1">
        <f>SUM(ELSP99:ELSP85!G55)</f>
        <v>1</v>
      </c>
      <c r="H55" s="1">
        <f>SUM(ELSP99:ELSP85!H55)</f>
        <v>0</v>
      </c>
      <c r="I55" s="1">
        <f>SUM(ELSP99:ELSP85!I55)</f>
        <v>0</v>
      </c>
      <c r="J55" s="13">
        <f t="shared" si="10"/>
        <v>0</v>
      </c>
      <c r="K55" s="13">
        <f t="shared" si="11"/>
        <v>1</v>
      </c>
      <c r="L55" s="13">
        <f t="shared" si="16"/>
        <v>11</v>
      </c>
      <c r="M55" s="13">
        <f t="shared" si="17"/>
        <v>24</v>
      </c>
      <c r="N55" s="9">
        <f t="shared" si="12"/>
        <v>0.14285714285714285</v>
      </c>
      <c r="O55" s="15">
        <f t="shared" si="18"/>
        <v>4.999999999999999</v>
      </c>
      <c r="P55" s="9">
        <f t="shared" si="13"/>
        <v>71.4285714285714</v>
      </c>
      <c r="Q55" s="13">
        <f t="shared" si="14"/>
        <v>1</v>
      </c>
      <c r="R55" s="13">
        <f t="shared" si="15"/>
        <v>0</v>
      </c>
    </row>
    <row r="56" spans="1:18" ht="15">
      <c r="A56" s="17">
        <v>32624</v>
      </c>
      <c r="B56" s="1">
        <f>SUM(ELSP99:ELSP85!B56)</f>
        <v>0</v>
      </c>
      <c r="C56" s="1">
        <f>SUM(ELSP99:ELSP85!C56)</f>
        <v>1</v>
      </c>
      <c r="D56" s="1">
        <f>SUM(ELSP99:ELSP85!D56)</f>
        <v>0</v>
      </c>
      <c r="E56" s="1">
        <f>SUM(ELSP99:ELSP85!E56)</f>
        <v>2</v>
      </c>
      <c r="F56" s="1">
        <f>SUM(ELSP99:ELSP85!F56)</f>
        <v>0</v>
      </c>
      <c r="G56" s="1">
        <f>SUM(ELSP99:ELSP85!G56)</f>
        <v>1</v>
      </c>
      <c r="H56" s="1">
        <f>SUM(ELSP99:ELSP85!H56)</f>
        <v>0</v>
      </c>
      <c r="I56" s="1">
        <f>SUM(ELSP99:ELSP85!I56)</f>
        <v>0</v>
      </c>
      <c r="J56" s="13">
        <f t="shared" si="10"/>
        <v>-1</v>
      </c>
      <c r="K56" s="13">
        <f t="shared" si="11"/>
        <v>1</v>
      </c>
      <c r="L56" s="13">
        <f t="shared" si="16"/>
        <v>10</v>
      </c>
      <c r="M56" s="13">
        <f t="shared" si="17"/>
        <v>25</v>
      </c>
      <c r="N56" s="9">
        <f t="shared" si="12"/>
        <v>0</v>
      </c>
      <c r="O56" s="15">
        <f t="shared" si="18"/>
        <v>4.999999999999999</v>
      </c>
      <c r="P56" s="9">
        <f t="shared" si="13"/>
        <v>71.4285714285714</v>
      </c>
      <c r="Q56" s="13">
        <f t="shared" si="14"/>
        <v>2</v>
      </c>
      <c r="R56" s="13">
        <f t="shared" si="15"/>
        <v>2</v>
      </c>
    </row>
    <row r="57" spans="1:18" ht="15">
      <c r="A57" s="17">
        <v>32625</v>
      </c>
      <c r="B57" s="1">
        <f>SUM(ELSP99:ELSP85!B57)</f>
        <v>0</v>
      </c>
      <c r="C57" s="1">
        <f>SUM(ELSP99:ELSP85!C57)</f>
        <v>2</v>
      </c>
      <c r="D57" s="1">
        <f>SUM(ELSP99:ELSP85!D57)</f>
        <v>1</v>
      </c>
      <c r="E57" s="1">
        <f>SUM(ELSP99:ELSP85!E57)</f>
        <v>0</v>
      </c>
      <c r="F57" s="1">
        <f>SUM(ELSP99:ELSP85!F57)</f>
        <v>0</v>
      </c>
      <c r="G57" s="1">
        <f>SUM(ELSP99:ELSP85!G57)</f>
        <v>0</v>
      </c>
      <c r="H57" s="1">
        <f>SUM(ELSP99:ELSP85!H57)</f>
        <v>0</v>
      </c>
      <c r="I57" s="1">
        <f>SUM(ELSP99:ELSP85!I57)</f>
        <v>0</v>
      </c>
      <c r="J57" s="13">
        <f t="shared" si="10"/>
        <v>1</v>
      </c>
      <c r="K57" s="13">
        <f t="shared" si="11"/>
        <v>0</v>
      </c>
      <c r="L57" s="13">
        <f t="shared" si="16"/>
        <v>11</v>
      </c>
      <c r="M57" s="13">
        <f t="shared" si="17"/>
        <v>25</v>
      </c>
      <c r="N57" s="9">
        <f t="shared" si="12"/>
        <v>0.14285714285714285</v>
      </c>
      <c r="O57" s="15">
        <f t="shared" si="18"/>
        <v>5.142857142857142</v>
      </c>
      <c r="P57" s="9">
        <f t="shared" si="13"/>
        <v>73.46938775510202</v>
      </c>
      <c r="Q57" s="13">
        <f t="shared" si="14"/>
        <v>2</v>
      </c>
      <c r="R57" s="13">
        <f t="shared" si="15"/>
        <v>1</v>
      </c>
    </row>
    <row r="58" spans="1:18" ht="15">
      <c r="A58" s="17">
        <v>32626</v>
      </c>
      <c r="B58" s="1">
        <f>SUM(ELSP99:ELSP85!B58)</f>
        <v>0</v>
      </c>
      <c r="C58" s="1">
        <f>SUM(ELSP99:ELSP85!C58)</f>
        <v>1</v>
      </c>
      <c r="D58" s="1">
        <f>SUM(ELSP99:ELSP85!D58)</f>
        <v>0</v>
      </c>
      <c r="E58" s="1">
        <f>SUM(ELSP99:ELSP85!E58)</f>
        <v>0</v>
      </c>
      <c r="F58" s="1">
        <f>SUM(ELSP99:ELSP85!F58)</f>
        <v>0</v>
      </c>
      <c r="G58" s="1">
        <f>SUM(ELSP99:ELSP85!G58)</f>
        <v>1</v>
      </c>
      <c r="H58" s="1">
        <f>SUM(ELSP99:ELSP85!H58)</f>
        <v>0</v>
      </c>
      <c r="I58" s="1">
        <f>SUM(ELSP99:ELSP85!I58)</f>
        <v>0</v>
      </c>
      <c r="J58" s="13">
        <f t="shared" si="10"/>
        <v>1</v>
      </c>
      <c r="K58" s="13">
        <f t="shared" si="11"/>
        <v>1</v>
      </c>
      <c r="L58" s="13">
        <f t="shared" si="16"/>
        <v>12</v>
      </c>
      <c r="M58" s="13">
        <f t="shared" si="17"/>
        <v>26</v>
      </c>
      <c r="N58" s="9">
        <f t="shared" si="12"/>
        <v>0.2857142857142857</v>
      </c>
      <c r="O58" s="15">
        <f t="shared" si="18"/>
        <v>5.428571428571428</v>
      </c>
      <c r="P58" s="9">
        <f t="shared" si="13"/>
        <v>77.55102040816324</v>
      </c>
      <c r="Q58" s="13">
        <f t="shared" si="14"/>
        <v>2</v>
      </c>
      <c r="R58" s="13">
        <f t="shared" si="15"/>
        <v>0</v>
      </c>
    </row>
    <row r="59" spans="1:18" ht="15">
      <c r="A59" s="17">
        <v>32627</v>
      </c>
      <c r="B59" s="1">
        <f>SUM(ELSP99:ELSP85!B59)</f>
        <v>0</v>
      </c>
      <c r="C59" s="1">
        <f>SUM(ELSP99:ELSP85!C59)</f>
        <v>1</v>
      </c>
      <c r="D59" s="1">
        <f>SUM(ELSP99:ELSP85!D59)</f>
        <v>0</v>
      </c>
      <c r="E59" s="1">
        <f>SUM(ELSP99:ELSP85!E59)</f>
        <v>1</v>
      </c>
      <c r="F59" s="1">
        <f>SUM(ELSP99:ELSP85!F59)</f>
        <v>0</v>
      </c>
      <c r="G59" s="1">
        <f>SUM(ELSP99:ELSP85!G59)</f>
        <v>2</v>
      </c>
      <c r="H59" s="1">
        <f>SUM(ELSP99:ELSP85!H59)</f>
        <v>0</v>
      </c>
      <c r="I59" s="1">
        <f>SUM(ELSP99:ELSP85!I59)</f>
        <v>0</v>
      </c>
      <c r="J59" s="13">
        <f t="shared" si="10"/>
        <v>0</v>
      </c>
      <c r="K59" s="13">
        <f t="shared" si="11"/>
        <v>2</v>
      </c>
      <c r="L59" s="13">
        <f t="shared" si="16"/>
        <v>12</v>
      </c>
      <c r="M59" s="13">
        <f t="shared" si="17"/>
        <v>28</v>
      </c>
      <c r="N59" s="9">
        <f t="shared" si="12"/>
        <v>0.2857142857142857</v>
      </c>
      <c r="O59" s="15">
        <f t="shared" si="18"/>
        <v>5.7142857142857135</v>
      </c>
      <c r="P59" s="9">
        <f t="shared" si="13"/>
        <v>81.63265306122446</v>
      </c>
      <c r="Q59" s="13">
        <f t="shared" si="14"/>
        <v>3</v>
      </c>
      <c r="R59" s="13">
        <f t="shared" si="15"/>
        <v>1</v>
      </c>
    </row>
    <row r="60" spans="1:18" ht="15">
      <c r="A60" s="17">
        <v>32628</v>
      </c>
      <c r="B60" s="1">
        <f>SUM(ELSP99:ELSP85!B60)</f>
        <v>0</v>
      </c>
      <c r="C60" s="1">
        <f>SUM(ELSP99:ELSP85!C60)</f>
        <v>0</v>
      </c>
      <c r="D60" s="1">
        <f>SUM(ELSP99:ELSP85!D60)</f>
        <v>0</v>
      </c>
      <c r="E60" s="1">
        <f>SUM(ELSP99:ELSP85!E60)</f>
        <v>0</v>
      </c>
      <c r="F60" s="1">
        <f>SUM(ELSP99:ELSP85!F60)</f>
        <v>0</v>
      </c>
      <c r="G60" s="1">
        <f>SUM(ELSP99:ELSP85!G60)</f>
        <v>0</v>
      </c>
      <c r="H60" s="1">
        <f>SUM(ELSP99:ELSP85!H60)</f>
        <v>0</v>
      </c>
      <c r="I60" s="1">
        <f>SUM(ELSP99:ELSP85!I60)</f>
        <v>0</v>
      </c>
      <c r="J60" s="13">
        <f t="shared" si="10"/>
        <v>0</v>
      </c>
      <c r="K60" s="13">
        <f t="shared" si="11"/>
        <v>0</v>
      </c>
      <c r="L60" s="13">
        <f t="shared" si="16"/>
        <v>12</v>
      </c>
      <c r="M60" s="13">
        <f t="shared" si="17"/>
        <v>28</v>
      </c>
      <c r="N60" s="9">
        <f t="shared" si="12"/>
        <v>0</v>
      </c>
      <c r="O60" s="15">
        <f t="shared" si="18"/>
        <v>5.7142857142857135</v>
      </c>
      <c r="P60" s="9">
        <f t="shared" si="13"/>
        <v>81.63265306122446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1">
        <f>SUM(ELSP99:ELSP85!B61)</f>
        <v>2</v>
      </c>
      <c r="C61" s="1">
        <f>SUM(ELSP99:ELSP85!C61)</f>
        <v>0</v>
      </c>
      <c r="D61" s="1">
        <f>SUM(ELSP99:ELSP85!D61)</f>
        <v>1</v>
      </c>
      <c r="E61" s="1">
        <f>SUM(ELSP99:ELSP85!E61)</f>
        <v>1</v>
      </c>
      <c r="F61" s="1">
        <f>SUM(ELSP99:ELSP85!F61)</f>
        <v>0</v>
      </c>
      <c r="G61" s="1">
        <f>SUM(ELSP99:ELSP85!G61)</f>
        <v>1</v>
      </c>
      <c r="H61" s="1">
        <f>SUM(ELSP99:ELSP85!H61)</f>
        <v>1</v>
      </c>
      <c r="I61" s="1">
        <f>SUM(ELSP99:ELSP85!I61)</f>
        <v>0</v>
      </c>
      <c r="J61" s="13">
        <f t="shared" si="10"/>
        <v>0</v>
      </c>
      <c r="K61" s="13">
        <f t="shared" si="11"/>
        <v>0</v>
      </c>
      <c r="L61" s="13">
        <f t="shared" si="16"/>
        <v>12</v>
      </c>
      <c r="M61" s="13">
        <f t="shared" si="17"/>
        <v>28</v>
      </c>
      <c r="N61" s="9">
        <f t="shared" si="12"/>
        <v>0</v>
      </c>
      <c r="O61" s="15">
        <f t="shared" si="18"/>
        <v>5.7142857142857135</v>
      </c>
      <c r="P61" s="9">
        <f t="shared" si="13"/>
        <v>81.63265306122446</v>
      </c>
      <c r="Q61" s="13">
        <f t="shared" si="14"/>
        <v>3</v>
      </c>
      <c r="R61" s="13">
        <f t="shared" si="15"/>
        <v>3</v>
      </c>
    </row>
    <row r="62" spans="1:18" ht="15">
      <c r="A62" s="17">
        <v>32630</v>
      </c>
      <c r="B62" s="1">
        <f>SUM(ELSP99:ELSP85!B62)</f>
        <v>0</v>
      </c>
      <c r="C62" s="1">
        <f>SUM(ELSP99:ELSP85!C62)</f>
        <v>0</v>
      </c>
      <c r="D62" s="1">
        <f>SUM(ELSP99:ELSP85!D62)</f>
        <v>1</v>
      </c>
      <c r="E62" s="1">
        <f>SUM(ELSP99:ELSP85!E62)</f>
        <v>1</v>
      </c>
      <c r="F62" s="1">
        <f>SUM(ELSP99:ELSP85!F62)</f>
        <v>0</v>
      </c>
      <c r="G62" s="1">
        <f>SUM(ELSP99:ELSP85!G62)</f>
        <v>1</v>
      </c>
      <c r="H62" s="1">
        <f>SUM(ELSP99:ELSP85!H62)</f>
        <v>0</v>
      </c>
      <c r="I62" s="1">
        <f>SUM(ELSP99:ELSP85!I62)</f>
        <v>0</v>
      </c>
      <c r="J62" s="13">
        <f t="shared" si="10"/>
        <v>-2</v>
      </c>
      <c r="K62" s="13">
        <f t="shared" si="11"/>
        <v>1</v>
      </c>
      <c r="L62" s="13">
        <f t="shared" si="16"/>
        <v>10</v>
      </c>
      <c r="M62" s="13">
        <f t="shared" si="17"/>
        <v>29</v>
      </c>
      <c r="N62" s="9">
        <f t="shared" si="12"/>
        <v>-0.14285714285714285</v>
      </c>
      <c r="O62" s="15">
        <f t="shared" si="18"/>
        <v>5.57142857142857</v>
      </c>
      <c r="P62" s="9">
        <f t="shared" si="13"/>
        <v>79.59183673469384</v>
      </c>
      <c r="Q62" s="13">
        <f t="shared" si="14"/>
        <v>1</v>
      </c>
      <c r="R62" s="13">
        <f t="shared" si="15"/>
        <v>2</v>
      </c>
    </row>
    <row r="63" spans="1:18" ht="15">
      <c r="A63" s="17">
        <v>32631</v>
      </c>
      <c r="B63" s="1">
        <f>SUM(ELSP99:ELSP85!B63)</f>
        <v>0</v>
      </c>
      <c r="C63" s="1">
        <f>SUM(ELSP99:ELSP85!C63)</f>
        <v>0</v>
      </c>
      <c r="D63" s="1">
        <f>SUM(ELSP99:ELSP85!D63)</f>
        <v>0</v>
      </c>
      <c r="E63" s="1">
        <f>SUM(ELSP99:ELSP85!E63)</f>
        <v>0</v>
      </c>
      <c r="F63" s="1">
        <f>SUM(ELSP99:ELSP85!F63)</f>
        <v>0</v>
      </c>
      <c r="G63" s="1">
        <f>SUM(ELSP99:ELSP85!G63)</f>
        <v>0</v>
      </c>
      <c r="H63" s="1">
        <f>SUM(ELSP99:ELSP85!H63)</f>
        <v>0</v>
      </c>
      <c r="I63" s="1">
        <f>SUM(ELSP99:ELSP85!I63)</f>
        <v>0</v>
      </c>
      <c r="J63" s="13">
        <f t="shared" si="10"/>
        <v>0</v>
      </c>
      <c r="K63" s="13">
        <f t="shared" si="11"/>
        <v>0</v>
      </c>
      <c r="L63" s="13">
        <f t="shared" si="16"/>
        <v>10</v>
      </c>
      <c r="M63" s="13">
        <f t="shared" si="17"/>
        <v>29</v>
      </c>
      <c r="N63" s="9">
        <f t="shared" si="12"/>
        <v>0</v>
      </c>
      <c r="O63" s="15">
        <f t="shared" si="18"/>
        <v>5.57142857142857</v>
      </c>
      <c r="P63" s="9">
        <f t="shared" si="13"/>
        <v>79.59183673469384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>
        <f>SUM(ELSP99:ELSP85!B64)</f>
        <v>0</v>
      </c>
      <c r="C64" s="1">
        <f>SUM(ELSP99:ELSP85!C64)</f>
        <v>0</v>
      </c>
      <c r="D64" s="1">
        <f>SUM(ELSP99:ELSP85!D64)</f>
        <v>0</v>
      </c>
      <c r="E64" s="1">
        <f>SUM(ELSP99:ELSP85!E64)</f>
        <v>0</v>
      </c>
      <c r="F64" s="1">
        <f>SUM(ELSP99:ELSP85!F64)</f>
        <v>0</v>
      </c>
      <c r="G64" s="1">
        <f>SUM(ELSP99:ELSP85!G64)</f>
        <v>0</v>
      </c>
      <c r="H64" s="1">
        <f>SUM(ELSP99:ELSP85!H64)</f>
        <v>0</v>
      </c>
      <c r="I64" s="1">
        <f>SUM(ELSP99:ELSP85!I64)</f>
        <v>0</v>
      </c>
      <c r="J64" s="13">
        <f t="shared" si="10"/>
        <v>0</v>
      </c>
      <c r="K64" s="13">
        <f t="shared" si="11"/>
        <v>0</v>
      </c>
      <c r="L64" s="13">
        <f t="shared" si="16"/>
        <v>10</v>
      </c>
      <c r="M64" s="13">
        <f t="shared" si="17"/>
        <v>29</v>
      </c>
      <c r="N64" s="9">
        <f t="shared" si="12"/>
        <v>0</v>
      </c>
      <c r="O64" s="15">
        <f t="shared" si="18"/>
        <v>5.57142857142857</v>
      </c>
      <c r="P64" s="9">
        <f t="shared" si="13"/>
        <v>79.59183673469384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>
        <f>SUM(ELSP99:ELSP85!B65)</f>
        <v>0</v>
      </c>
      <c r="C65" s="1">
        <f>SUM(ELSP99:ELSP85!C65)</f>
        <v>0</v>
      </c>
      <c r="D65" s="1">
        <f>SUM(ELSP99:ELSP85!D65)</f>
        <v>0</v>
      </c>
      <c r="E65" s="1">
        <f>SUM(ELSP99:ELSP85!E65)</f>
        <v>0</v>
      </c>
      <c r="F65" s="1">
        <f>SUM(ELSP99:ELSP85!F65)</f>
        <v>0</v>
      </c>
      <c r="G65" s="1">
        <f>SUM(ELSP99:ELSP85!G65)</f>
        <v>1</v>
      </c>
      <c r="H65" s="1">
        <f>SUM(ELSP99:ELSP85!H65)</f>
        <v>1</v>
      </c>
      <c r="I65" s="1">
        <f>SUM(ELSP99:ELSP85!I65)</f>
        <v>1</v>
      </c>
      <c r="J65" s="13">
        <f t="shared" si="10"/>
        <v>0</v>
      </c>
      <c r="K65" s="13">
        <f t="shared" si="11"/>
        <v>-1</v>
      </c>
      <c r="L65" s="13">
        <f t="shared" si="16"/>
        <v>10</v>
      </c>
      <c r="M65" s="13">
        <f t="shared" si="17"/>
        <v>28</v>
      </c>
      <c r="N65" s="9">
        <f t="shared" si="12"/>
        <v>-0.14285714285714285</v>
      </c>
      <c r="O65" s="15">
        <f t="shared" si="18"/>
        <v>5.428571428571427</v>
      </c>
      <c r="P65" s="9">
        <f t="shared" si="13"/>
        <v>77.55102040816323</v>
      </c>
      <c r="Q65" s="13">
        <f t="shared" si="14"/>
        <v>1</v>
      </c>
      <c r="R65" s="13">
        <f t="shared" si="15"/>
        <v>2</v>
      </c>
    </row>
    <row r="66" spans="1:18" ht="15">
      <c r="A66" s="17">
        <v>32634</v>
      </c>
      <c r="B66" s="1">
        <f>SUM(ELSP99:ELSP85!B66)</f>
        <v>0</v>
      </c>
      <c r="C66" s="1">
        <f>SUM(ELSP99:ELSP85!C66)</f>
        <v>1</v>
      </c>
      <c r="D66" s="1">
        <f>SUM(ELSP99:ELSP85!D66)</f>
        <v>1</v>
      </c>
      <c r="E66" s="1">
        <f>SUM(ELSP99:ELSP85!E66)</f>
        <v>0</v>
      </c>
      <c r="F66" s="1">
        <f>SUM(ELSP99:ELSP85!F66)</f>
        <v>0</v>
      </c>
      <c r="G66" s="1">
        <f>SUM(ELSP99:ELSP85!G66)</f>
        <v>3</v>
      </c>
      <c r="H66" s="1">
        <f>SUM(ELSP99:ELSP85!H66)</f>
        <v>0</v>
      </c>
      <c r="I66" s="1">
        <f>SUM(ELSP99:ELSP85!I66)</f>
        <v>0</v>
      </c>
      <c r="J66" s="13">
        <f t="shared" si="10"/>
        <v>0</v>
      </c>
      <c r="K66" s="13">
        <f t="shared" si="11"/>
        <v>3</v>
      </c>
      <c r="L66" s="13">
        <f t="shared" si="16"/>
        <v>10</v>
      </c>
      <c r="M66" s="13">
        <f t="shared" si="17"/>
        <v>31</v>
      </c>
      <c r="N66" s="9">
        <f t="shared" si="12"/>
        <v>0.42857142857142855</v>
      </c>
      <c r="O66" s="15">
        <f t="shared" si="18"/>
        <v>5.857142857142856</v>
      </c>
      <c r="P66" s="9">
        <f t="shared" si="13"/>
        <v>83.67346938775506</v>
      </c>
      <c r="Q66" s="13">
        <f t="shared" si="14"/>
        <v>4</v>
      </c>
      <c r="R66" s="13">
        <f t="shared" si="15"/>
        <v>1</v>
      </c>
    </row>
    <row r="67" spans="1:19" ht="15">
      <c r="A67" s="17">
        <v>32635</v>
      </c>
      <c r="B67" s="1">
        <f>SUM(ELSP99:ELSP85!B67)</f>
        <v>0</v>
      </c>
      <c r="C67" s="1">
        <f>SUM(ELSP99:ELSP85!C67)</f>
        <v>0</v>
      </c>
      <c r="D67" s="1">
        <f>SUM(ELSP99:ELSP85!D67)</f>
        <v>0</v>
      </c>
      <c r="E67" s="1">
        <f>SUM(ELSP99:ELSP85!E67)</f>
        <v>0</v>
      </c>
      <c r="F67" s="1">
        <f>SUM(ELSP99:ELSP85!F67)</f>
        <v>0</v>
      </c>
      <c r="G67" s="1">
        <f>SUM(ELSP99:ELSP85!G67)</f>
        <v>0</v>
      </c>
      <c r="H67" s="1">
        <f>SUM(ELSP99:ELSP85!H67)</f>
        <v>0</v>
      </c>
      <c r="I67" s="1">
        <f>SUM(ELSP99:ELSP85!I67)</f>
        <v>0</v>
      </c>
      <c r="J67" s="13">
        <f t="shared" si="10"/>
        <v>0</v>
      </c>
      <c r="K67" s="13">
        <f t="shared" si="11"/>
        <v>0</v>
      </c>
      <c r="L67" s="13">
        <f t="shared" si="16"/>
        <v>10</v>
      </c>
      <c r="M67" s="13">
        <f t="shared" si="17"/>
        <v>31</v>
      </c>
      <c r="N67" s="9">
        <f t="shared" si="12"/>
        <v>0</v>
      </c>
      <c r="O67" s="15">
        <f t="shared" si="18"/>
        <v>5.857142857142856</v>
      </c>
      <c r="P67" s="9">
        <f t="shared" si="13"/>
        <v>83.67346938775506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>
        <f>SUM(ELSP99:ELSP85!B68)</f>
        <v>0</v>
      </c>
      <c r="C68" s="1">
        <f>SUM(ELSP99:ELSP85!C68)</f>
        <v>2</v>
      </c>
      <c r="D68" s="1">
        <f>SUM(ELSP99:ELSP85!D68)</f>
        <v>0</v>
      </c>
      <c r="E68" s="1">
        <f>SUM(ELSP99:ELSP85!E68)</f>
        <v>0</v>
      </c>
      <c r="F68" s="1">
        <f>SUM(ELSP99:ELSP85!F68)</f>
        <v>0</v>
      </c>
      <c r="G68" s="1">
        <f>SUM(ELSP99:ELSP85!G68)</f>
        <v>1</v>
      </c>
      <c r="H68" s="1">
        <f>SUM(ELSP99:ELSP85!H68)</f>
        <v>0</v>
      </c>
      <c r="I68" s="1">
        <f>SUM(ELSP99:ELSP85!I68)</f>
        <v>0</v>
      </c>
      <c r="J68" s="13">
        <f aca="true" t="shared" si="19" ref="J68:J94">+B68+C68-D68-E68</f>
        <v>2</v>
      </c>
      <c r="K68" s="13">
        <f aca="true" t="shared" si="20" ref="K68:K94">+F68+G68-H68-I68</f>
        <v>1</v>
      </c>
      <c r="L68" s="13">
        <f t="shared" si="16"/>
        <v>12</v>
      </c>
      <c r="M68" s="13">
        <f t="shared" si="17"/>
        <v>32</v>
      </c>
      <c r="N68" s="9">
        <f aca="true" t="shared" si="21" ref="N68:N94">(+J68+K68)*($J$96/($J$96+$K$96))</f>
        <v>0.42857142857142855</v>
      </c>
      <c r="O68" s="15">
        <f t="shared" si="18"/>
        <v>6.285714285714285</v>
      </c>
      <c r="P68" s="9">
        <f aca="true" t="shared" si="22" ref="P68:P94">O68*100/$N$96</f>
        <v>89.79591836734691</v>
      </c>
      <c r="Q68" s="13">
        <f aca="true" t="shared" si="23" ref="Q68:Q94">+B68+C68+F68+G68</f>
        <v>3</v>
      </c>
      <c r="R68" s="13">
        <f aca="true" t="shared" si="24" ref="R68:R94">D68+E68+H68+I68</f>
        <v>0</v>
      </c>
    </row>
    <row r="69" spans="1:18" ht="15">
      <c r="A69" s="17">
        <v>32637</v>
      </c>
      <c r="B69" s="1">
        <f>SUM(ELSP99:ELSP85!B69)</f>
        <v>0</v>
      </c>
      <c r="C69" s="1">
        <f>SUM(ELSP99:ELSP85!C69)</f>
        <v>0</v>
      </c>
      <c r="D69" s="1">
        <f>SUM(ELSP99:ELSP85!D69)</f>
        <v>0</v>
      </c>
      <c r="E69" s="1">
        <f>SUM(ELSP99:ELSP85!E69)</f>
        <v>1</v>
      </c>
      <c r="F69" s="1">
        <f>SUM(ELSP99:ELSP85!F69)</f>
        <v>0</v>
      </c>
      <c r="G69" s="1">
        <f>SUM(ELSP99:ELSP85!G69)</f>
        <v>1</v>
      </c>
      <c r="H69" s="1">
        <f>SUM(ELSP99:ELSP85!H69)</f>
        <v>0</v>
      </c>
      <c r="I69" s="1">
        <f>SUM(ELSP99:ELSP85!I69)</f>
        <v>0</v>
      </c>
      <c r="J69" s="13">
        <f t="shared" si="19"/>
        <v>-1</v>
      </c>
      <c r="K69" s="13">
        <f t="shared" si="20"/>
        <v>1</v>
      </c>
      <c r="L69" s="13">
        <f aca="true" t="shared" si="25" ref="L69:L94">L68+J69</f>
        <v>11</v>
      </c>
      <c r="M69" s="13">
        <f aca="true" t="shared" si="26" ref="M69:M94">M68+K69</f>
        <v>33</v>
      </c>
      <c r="N69" s="9">
        <f t="shared" si="21"/>
        <v>0</v>
      </c>
      <c r="O69" s="15">
        <f aca="true" t="shared" si="27" ref="O69:O94">O68+N69</f>
        <v>6.285714285714285</v>
      </c>
      <c r="P69" s="9">
        <f t="shared" si="22"/>
        <v>89.79591836734691</v>
      </c>
      <c r="Q69" s="13">
        <f t="shared" si="23"/>
        <v>1</v>
      </c>
      <c r="R69" s="13">
        <f t="shared" si="24"/>
        <v>1</v>
      </c>
    </row>
    <row r="70" spans="1:18" ht="15">
      <c r="A70" s="17">
        <v>32638</v>
      </c>
      <c r="B70" s="1">
        <f>SUM(ELSP99:ELSP85!B70)</f>
        <v>0</v>
      </c>
      <c r="C70" s="1">
        <f>SUM(ELSP99:ELSP85!C70)</f>
        <v>1</v>
      </c>
      <c r="D70" s="1">
        <f>SUM(ELSP99:ELSP85!D70)</f>
        <v>0</v>
      </c>
      <c r="E70" s="1">
        <f>SUM(ELSP99:ELSP85!E70)</f>
        <v>0</v>
      </c>
      <c r="F70" s="1">
        <f>SUM(ELSP99:ELSP85!F70)</f>
        <v>0</v>
      </c>
      <c r="G70" s="1">
        <f>SUM(ELSP99:ELSP85!G70)</f>
        <v>0</v>
      </c>
      <c r="H70" s="1">
        <f>SUM(ELSP99:ELSP85!H70)</f>
        <v>0</v>
      </c>
      <c r="I70" s="1">
        <f>SUM(ELSP99:ELSP85!I70)</f>
        <v>0</v>
      </c>
      <c r="J70" s="13">
        <f t="shared" si="19"/>
        <v>1</v>
      </c>
      <c r="K70" s="13">
        <f t="shared" si="20"/>
        <v>0</v>
      </c>
      <c r="L70" s="13">
        <f t="shared" si="25"/>
        <v>12</v>
      </c>
      <c r="M70" s="13">
        <f t="shared" si="26"/>
        <v>33</v>
      </c>
      <c r="N70" s="9">
        <f t="shared" si="21"/>
        <v>0.14285714285714285</v>
      </c>
      <c r="O70" s="15">
        <f t="shared" si="27"/>
        <v>6.428571428571428</v>
      </c>
      <c r="P70" s="9">
        <f t="shared" si="22"/>
        <v>91.83673469387753</v>
      </c>
      <c r="Q70" s="13">
        <f t="shared" si="23"/>
        <v>1</v>
      </c>
      <c r="R70" s="13">
        <f t="shared" si="24"/>
        <v>0</v>
      </c>
    </row>
    <row r="71" spans="1:18" ht="15">
      <c r="A71" s="17">
        <v>32639</v>
      </c>
      <c r="B71" s="1">
        <f>SUM(ELSP99:ELSP85!B71)</f>
        <v>0</v>
      </c>
      <c r="C71" s="1">
        <f>SUM(ELSP99:ELSP85!C71)</f>
        <v>0</v>
      </c>
      <c r="D71" s="1">
        <f>SUM(ELSP99:ELSP85!D71)</f>
        <v>0</v>
      </c>
      <c r="E71" s="1">
        <f>SUM(ELSP99:ELSP85!E71)</f>
        <v>1</v>
      </c>
      <c r="F71" s="1">
        <f>SUM(ELSP99:ELSP85!F71)</f>
        <v>0</v>
      </c>
      <c r="G71" s="1">
        <f>SUM(ELSP99:ELSP85!G71)</f>
        <v>0</v>
      </c>
      <c r="H71" s="1">
        <f>SUM(ELSP99:ELSP85!H71)</f>
        <v>1</v>
      </c>
      <c r="I71" s="1">
        <f>SUM(ELSP99:ELSP85!I71)</f>
        <v>0</v>
      </c>
      <c r="J71" s="13">
        <f t="shared" si="19"/>
        <v>-1</v>
      </c>
      <c r="K71" s="13">
        <f t="shared" si="20"/>
        <v>-1</v>
      </c>
      <c r="L71" s="13">
        <f t="shared" si="25"/>
        <v>11</v>
      </c>
      <c r="M71" s="13">
        <f t="shared" si="26"/>
        <v>32</v>
      </c>
      <c r="N71" s="9">
        <f t="shared" si="21"/>
        <v>-0.2857142857142857</v>
      </c>
      <c r="O71" s="15">
        <f t="shared" si="27"/>
        <v>6.142857142857142</v>
      </c>
      <c r="P71" s="9">
        <f t="shared" si="22"/>
        <v>87.75510204081631</v>
      </c>
      <c r="Q71" s="13">
        <f t="shared" si="23"/>
        <v>0</v>
      </c>
      <c r="R71" s="13">
        <f t="shared" si="24"/>
        <v>2</v>
      </c>
    </row>
    <row r="72" spans="1:18" ht="15">
      <c r="A72" s="17">
        <v>32640</v>
      </c>
      <c r="B72" s="1">
        <f>SUM(ELSP99:ELSP85!B72)</f>
        <v>0</v>
      </c>
      <c r="C72" s="1">
        <f>SUM(ELSP99:ELSP85!C72)</f>
        <v>0</v>
      </c>
      <c r="D72" s="1">
        <f>SUM(ELSP99:ELSP85!D72)</f>
        <v>0</v>
      </c>
      <c r="E72" s="1">
        <f>SUM(ELSP99:ELSP85!E72)</f>
        <v>0</v>
      </c>
      <c r="F72" s="1">
        <f>SUM(ELSP99:ELSP85!F72)</f>
        <v>0</v>
      </c>
      <c r="G72" s="1">
        <f>SUM(ELSP99:ELSP85!G72)</f>
        <v>0</v>
      </c>
      <c r="H72" s="1">
        <f>SUM(ELSP99:ELSP85!H72)</f>
        <v>0</v>
      </c>
      <c r="I72" s="1">
        <f>SUM(ELSP99:ELSP85!I72)</f>
        <v>0</v>
      </c>
      <c r="J72" s="13">
        <f t="shared" si="19"/>
        <v>0</v>
      </c>
      <c r="K72" s="13">
        <f t="shared" si="20"/>
        <v>0</v>
      </c>
      <c r="L72" s="13">
        <f t="shared" si="25"/>
        <v>11</v>
      </c>
      <c r="M72" s="13">
        <f t="shared" si="26"/>
        <v>32</v>
      </c>
      <c r="N72" s="9">
        <f t="shared" si="21"/>
        <v>0</v>
      </c>
      <c r="O72" s="15">
        <f t="shared" si="27"/>
        <v>6.142857142857142</v>
      </c>
      <c r="P72" s="9">
        <f t="shared" si="22"/>
        <v>87.75510204081631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>
        <f>SUM(ELSP99:ELSP85!B73)</f>
        <v>0</v>
      </c>
      <c r="C73" s="1">
        <f>SUM(ELSP99:ELSP85!C73)</f>
        <v>0</v>
      </c>
      <c r="D73" s="1">
        <f>SUM(ELSP99:ELSP85!D73)</f>
        <v>1</v>
      </c>
      <c r="E73" s="1">
        <f>SUM(ELSP99:ELSP85!E73)</f>
        <v>1</v>
      </c>
      <c r="F73" s="1">
        <f>SUM(ELSP99:ELSP85!F73)</f>
        <v>0</v>
      </c>
      <c r="G73" s="1">
        <f>SUM(ELSP99:ELSP85!G73)</f>
        <v>3</v>
      </c>
      <c r="H73" s="1">
        <f>SUM(ELSP99:ELSP85!H73)</f>
        <v>0</v>
      </c>
      <c r="I73" s="1">
        <f>SUM(ELSP99:ELSP85!I73)</f>
        <v>0</v>
      </c>
      <c r="J73" s="13">
        <f t="shared" si="19"/>
        <v>-2</v>
      </c>
      <c r="K73" s="13">
        <f t="shared" si="20"/>
        <v>3</v>
      </c>
      <c r="L73" s="13">
        <f t="shared" si="25"/>
        <v>9</v>
      </c>
      <c r="M73" s="13">
        <f t="shared" si="26"/>
        <v>35</v>
      </c>
      <c r="N73" s="9">
        <f t="shared" si="21"/>
        <v>0.14285714285714285</v>
      </c>
      <c r="O73" s="15">
        <f t="shared" si="27"/>
        <v>6.285714285714286</v>
      </c>
      <c r="P73" s="9">
        <f t="shared" si="22"/>
        <v>89.79591836734693</v>
      </c>
      <c r="Q73" s="13">
        <f t="shared" si="23"/>
        <v>3</v>
      </c>
      <c r="R73" s="13">
        <f t="shared" si="24"/>
        <v>2</v>
      </c>
    </row>
    <row r="74" spans="1:18" ht="15">
      <c r="A74" s="17">
        <v>32642</v>
      </c>
      <c r="B74" s="1">
        <f>SUM(ELSP99:ELSP85!B74)</f>
        <v>0</v>
      </c>
      <c r="C74" s="1">
        <f>SUM(ELSP99:ELSP85!C74)</f>
        <v>0</v>
      </c>
      <c r="D74" s="1">
        <f>SUM(ELSP99:ELSP85!D74)</f>
        <v>0</v>
      </c>
      <c r="E74" s="1">
        <f>SUM(ELSP99:ELSP85!E74)</f>
        <v>0</v>
      </c>
      <c r="F74" s="1">
        <f>SUM(ELSP99:ELSP85!F74)</f>
        <v>0</v>
      </c>
      <c r="G74" s="1">
        <f>SUM(ELSP99:ELSP85!G74)</f>
        <v>0</v>
      </c>
      <c r="H74" s="1">
        <f>SUM(ELSP99:ELSP85!H74)</f>
        <v>0</v>
      </c>
      <c r="I74" s="1">
        <f>SUM(ELSP99:ELSP85!I74)</f>
        <v>0</v>
      </c>
      <c r="J74" s="13">
        <f t="shared" si="19"/>
        <v>0</v>
      </c>
      <c r="K74" s="13">
        <f t="shared" si="20"/>
        <v>0</v>
      </c>
      <c r="L74" s="13">
        <f t="shared" si="25"/>
        <v>9</v>
      </c>
      <c r="M74" s="13">
        <f t="shared" si="26"/>
        <v>35</v>
      </c>
      <c r="N74" s="9">
        <f t="shared" si="21"/>
        <v>0</v>
      </c>
      <c r="O74" s="15">
        <f t="shared" si="27"/>
        <v>6.285714285714286</v>
      </c>
      <c r="P74" s="9">
        <f t="shared" si="22"/>
        <v>89.79591836734693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>
        <f>SUM(ELSP99:ELSP85!B75)</f>
        <v>0</v>
      </c>
      <c r="C75" s="1">
        <f>SUM(ELSP99:ELSP85!C75)</f>
        <v>1</v>
      </c>
      <c r="D75" s="1">
        <f>SUM(ELSP99:ELSP85!D75)</f>
        <v>0</v>
      </c>
      <c r="E75" s="1">
        <f>SUM(ELSP99:ELSP85!E75)</f>
        <v>0</v>
      </c>
      <c r="F75" s="1">
        <f>SUM(ELSP99:ELSP85!F75)</f>
        <v>0</v>
      </c>
      <c r="G75" s="1">
        <f>SUM(ELSP99:ELSP85!G75)</f>
        <v>0</v>
      </c>
      <c r="H75" s="1">
        <f>SUM(ELSP99:ELSP85!H75)</f>
        <v>0</v>
      </c>
      <c r="I75" s="1">
        <f>SUM(ELSP99:ELSP85!I75)</f>
        <v>0</v>
      </c>
      <c r="J75" s="13">
        <f t="shared" si="19"/>
        <v>1</v>
      </c>
      <c r="K75" s="13">
        <f t="shared" si="20"/>
        <v>0</v>
      </c>
      <c r="L75" s="13">
        <f t="shared" si="25"/>
        <v>10</v>
      </c>
      <c r="M75" s="13">
        <f t="shared" si="26"/>
        <v>35</v>
      </c>
      <c r="N75" s="9">
        <f t="shared" si="21"/>
        <v>0.14285714285714285</v>
      </c>
      <c r="O75" s="15">
        <f t="shared" si="27"/>
        <v>6.428571428571429</v>
      </c>
      <c r="P75" s="9">
        <f t="shared" si="22"/>
        <v>91.83673469387755</v>
      </c>
      <c r="Q75" s="13">
        <f t="shared" si="23"/>
        <v>1</v>
      </c>
      <c r="R75" s="13">
        <f t="shared" si="24"/>
        <v>0</v>
      </c>
    </row>
    <row r="76" spans="1:18" ht="15">
      <c r="A76" s="17">
        <v>32644</v>
      </c>
      <c r="B76" s="1">
        <f>SUM(ELSP99:ELSP85!B76)</f>
        <v>1</v>
      </c>
      <c r="C76" s="1">
        <f>SUM(ELSP99:ELSP85!C76)</f>
        <v>0</v>
      </c>
      <c r="D76" s="1">
        <f>SUM(ELSP99:ELSP85!D76)</f>
        <v>0</v>
      </c>
      <c r="E76" s="1">
        <f>SUM(ELSP99:ELSP85!E76)</f>
        <v>1</v>
      </c>
      <c r="F76" s="1">
        <f>SUM(ELSP99:ELSP85!F76)</f>
        <v>0</v>
      </c>
      <c r="G76" s="1">
        <f>SUM(ELSP99:ELSP85!G76)</f>
        <v>1</v>
      </c>
      <c r="H76" s="1">
        <f>SUM(ELSP99:ELSP85!H76)</f>
        <v>1</v>
      </c>
      <c r="I76" s="1">
        <f>SUM(ELSP99:ELSP85!I76)</f>
        <v>0</v>
      </c>
      <c r="J76" s="13">
        <f t="shared" si="19"/>
        <v>0</v>
      </c>
      <c r="K76" s="13">
        <f t="shared" si="20"/>
        <v>0</v>
      </c>
      <c r="L76" s="13">
        <f t="shared" si="25"/>
        <v>10</v>
      </c>
      <c r="M76" s="13">
        <f t="shared" si="26"/>
        <v>35</v>
      </c>
      <c r="N76" s="9">
        <f t="shared" si="21"/>
        <v>0</v>
      </c>
      <c r="O76" s="15">
        <f t="shared" si="27"/>
        <v>6.428571428571429</v>
      </c>
      <c r="P76" s="9">
        <f t="shared" si="22"/>
        <v>91.83673469387755</v>
      </c>
      <c r="Q76" s="13">
        <f t="shared" si="23"/>
        <v>2</v>
      </c>
      <c r="R76" s="13">
        <f t="shared" si="24"/>
        <v>2</v>
      </c>
    </row>
    <row r="77" spans="1:18" ht="15">
      <c r="A77" s="17">
        <v>32645</v>
      </c>
      <c r="B77" s="1">
        <f>SUM(ELSP99:ELSP85!B77)</f>
        <v>0</v>
      </c>
      <c r="C77" s="1">
        <f>SUM(ELSP99:ELSP85!C77)</f>
        <v>0</v>
      </c>
      <c r="D77" s="1">
        <f>SUM(ELSP99:ELSP85!D77)</f>
        <v>0</v>
      </c>
      <c r="E77" s="1">
        <f>SUM(ELSP99:ELSP85!E77)</f>
        <v>0</v>
      </c>
      <c r="F77" s="1">
        <f>SUM(ELSP99:ELSP85!F77)</f>
        <v>0</v>
      </c>
      <c r="G77" s="1">
        <f>SUM(ELSP99:ELSP85!G77)</f>
        <v>0</v>
      </c>
      <c r="H77" s="1">
        <f>SUM(ELSP99:ELSP85!H77)</f>
        <v>0</v>
      </c>
      <c r="I77" s="1">
        <f>SUM(ELSP99:ELSP85!I77)</f>
        <v>0</v>
      </c>
      <c r="J77" s="13">
        <f t="shared" si="19"/>
        <v>0</v>
      </c>
      <c r="K77" s="13">
        <f t="shared" si="20"/>
        <v>0</v>
      </c>
      <c r="L77" s="13">
        <f t="shared" si="25"/>
        <v>10</v>
      </c>
      <c r="M77" s="13">
        <f t="shared" si="26"/>
        <v>35</v>
      </c>
      <c r="N77" s="9">
        <f t="shared" si="21"/>
        <v>0</v>
      </c>
      <c r="O77" s="15">
        <f t="shared" si="27"/>
        <v>6.428571428571429</v>
      </c>
      <c r="P77" s="9">
        <f t="shared" si="22"/>
        <v>91.83673469387755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>
        <f>SUM(ELSP99:ELSP85!B78)</f>
        <v>0</v>
      </c>
      <c r="C78" s="1">
        <f>SUM(ELSP99:ELSP85!C78)</f>
        <v>1</v>
      </c>
      <c r="D78" s="1">
        <f>SUM(ELSP99:ELSP85!D78)</f>
        <v>0</v>
      </c>
      <c r="E78" s="1">
        <f>SUM(ELSP99:ELSP85!E78)</f>
        <v>0</v>
      </c>
      <c r="F78" s="1">
        <f>SUM(ELSP99:ELSP85!F78)</f>
        <v>0</v>
      </c>
      <c r="G78" s="1">
        <f>SUM(ELSP99:ELSP85!G78)</f>
        <v>1</v>
      </c>
      <c r="H78" s="1">
        <f>SUM(ELSP99:ELSP85!H78)</f>
        <v>1</v>
      </c>
      <c r="I78" s="1">
        <f>SUM(ELSP99:ELSP85!I78)</f>
        <v>0</v>
      </c>
      <c r="J78" s="13">
        <f t="shared" si="19"/>
        <v>1</v>
      </c>
      <c r="K78" s="13">
        <f t="shared" si="20"/>
        <v>0</v>
      </c>
      <c r="L78" s="13">
        <f t="shared" si="25"/>
        <v>11</v>
      </c>
      <c r="M78" s="13">
        <f t="shared" si="26"/>
        <v>35</v>
      </c>
      <c r="N78" s="9">
        <f t="shared" si="21"/>
        <v>0.14285714285714285</v>
      </c>
      <c r="O78" s="15">
        <f t="shared" si="27"/>
        <v>6.571428571428572</v>
      </c>
      <c r="P78" s="9">
        <f t="shared" si="22"/>
        <v>93.87755102040816</v>
      </c>
      <c r="Q78" s="13">
        <f t="shared" si="23"/>
        <v>2</v>
      </c>
      <c r="R78" s="13">
        <f t="shared" si="24"/>
        <v>1</v>
      </c>
    </row>
    <row r="79" spans="1:18" ht="15">
      <c r="A79" s="17">
        <v>32647</v>
      </c>
      <c r="B79" s="1">
        <f>SUM(ELSP99:ELSP85!B79)</f>
        <v>0</v>
      </c>
      <c r="C79" s="1">
        <f>SUM(ELSP99:ELSP85!C79)</f>
        <v>0</v>
      </c>
      <c r="D79" s="1">
        <f>SUM(ELSP99:ELSP85!D79)</f>
        <v>0</v>
      </c>
      <c r="E79" s="1">
        <f>SUM(ELSP99:ELSP85!E79)</f>
        <v>0</v>
      </c>
      <c r="F79" s="1">
        <f>SUM(ELSP99:ELSP85!F79)</f>
        <v>0</v>
      </c>
      <c r="G79" s="1">
        <f>SUM(ELSP99:ELSP85!G79)</f>
        <v>0</v>
      </c>
      <c r="H79" s="1">
        <f>SUM(ELSP99:ELSP85!H79)</f>
        <v>0</v>
      </c>
      <c r="I79" s="1">
        <f>SUM(ELSP99:ELSP85!I79)</f>
        <v>0</v>
      </c>
      <c r="J79" s="13">
        <f t="shared" si="19"/>
        <v>0</v>
      </c>
      <c r="K79" s="13">
        <f t="shared" si="20"/>
        <v>0</v>
      </c>
      <c r="L79" s="13">
        <f t="shared" si="25"/>
        <v>11</v>
      </c>
      <c r="M79" s="13">
        <f t="shared" si="26"/>
        <v>35</v>
      </c>
      <c r="N79" s="9">
        <f t="shared" si="21"/>
        <v>0</v>
      </c>
      <c r="O79" s="15">
        <f t="shared" si="27"/>
        <v>6.571428571428572</v>
      </c>
      <c r="P79" s="9">
        <f t="shared" si="22"/>
        <v>93.87755102040816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1">
        <f>SUM(ELSP99:ELSP85!B80)</f>
        <v>1</v>
      </c>
      <c r="C80" s="1">
        <f>SUM(ELSP99:ELSP85!C80)</f>
        <v>0</v>
      </c>
      <c r="D80" s="1">
        <f>SUM(ELSP99:ELSP85!D80)</f>
        <v>0</v>
      </c>
      <c r="E80" s="1">
        <f>SUM(ELSP99:ELSP85!E80)</f>
        <v>0</v>
      </c>
      <c r="F80" s="1">
        <f>SUM(ELSP99:ELSP85!F80)</f>
        <v>0</v>
      </c>
      <c r="G80" s="1">
        <f>SUM(ELSP99:ELSP85!G80)</f>
        <v>0</v>
      </c>
      <c r="H80" s="1">
        <f>SUM(ELSP99:ELSP85!H80)</f>
        <v>0</v>
      </c>
      <c r="I80" s="1">
        <f>SUM(ELSP99:ELSP85!I80)</f>
        <v>0</v>
      </c>
      <c r="J80" s="13">
        <f t="shared" si="19"/>
        <v>1</v>
      </c>
      <c r="K80" s="13">
        <f t="shared" si="20"/>
        <v>0</v>
      </c>
      <c r="L80" s="13">
        <f t="shared" si="25"/>
        <v>12</v>
      </c>
      <c r="M80" s="13">
        <f t="shared" si="26"/>
        <v>35</v>
      </c>
      <c r="N80" s="9">
        <f t="shared" si="21"/>
        <v>0.14285714285714285</v>
      </c>
      <c r="O80" s="15">
        <f t="shared" si="27"/>
        <v>6.714285714285715</v>
      </c>
      <c r="P80" s="9">
        <f t="shared" si="22"/>
        <v>95.91836734693878</v>
      </c>
      <c r="Q80" s="13">
        <f t="shared" si="23"/>
        <v>1</v>
      </c>
      <c r="R80" s="13">
        <f t="shared" si="24"/>
        <v>0</v>
      </c>
    </row>
    <row r="81" spans="1:19" ht="15">
      <c r="A81" s="17">
        <v>32649</v>
      </c>
      <c r="B81" s="1">
        <f>SUM(ELSP99:ELSP85!B81)</f>
        <v>0</v>
      </c>
      <c r="C81" s="1">
        <f>SUM(ELSP99:ELSP85!C81)</f>
        <v>0</v>
      </c>
      <c r="D81" s="1">
        <f>SUM(ELSP99:ELSP85!D81)</f>
        <v>0</v>
      </c>
      <c r="E81" s="1">
        <f>SUM(ELSP99:ELSP85!E81)</f>
        <v>0</v>
      </c>
      <c r="F81" s="1">
        <f>SUM(ELSP99:ELSP85!F81)</f>
        <v>0</v>
      </c>
      <c r="G81" s="1">
        <f>SUM(ELSP99:ELSP85!G81)</f>
        <v>0</v>
      </c>
      <c r="H81" s="1">
        <f>SUM(ELSP99:ELSP85!H81)</f>
        <v>0</v>
      </c>
      <c r="I81" s="1">
        <f>SUM(ELSP99:ELSP85!I81)</f>
        <v>0</v>
      </c>
      <c r="J81" s="13">
        <f t="shared" si="19"/>
        <v>0</v>
      </c>
      <c r="K81" s="13">
        <f t="shared" si="20"/>
        <v>0</v>
      </c>
      <c r="L81" s="13">
        <f t="shared" si="25"/>
        <v>12</v>
      </c>
      <c r="M81" s="13">
        <f t="shared" si="26"/>
        <v>35</v>
      </c>
      <c r="N81" s="9">
        <f t="shared" si="21"/>
        <v>0</v>
      </c>
      <c r="O81" s="15">
        <f t="shared" si="27"/>
        <v>6.714285714285715</v>
      </c>
      <c r="P81" s="9">
        <f t="shared" si="22"/>
        <v>95.91836734693878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>
        <f>SUM(ELSP99:ELSP85!B82)</f>
        <v>0</v>
      </c>
      <c r="C82" s="1">
        <f>SUM(ELSP99:ELSP85!C82)</f>
        <v>0</v>
      </c>
      <c r="D82" s="1">
        <f>SUM(ELSP99:ELSP85!D82)</f>
        <v>0</v>
      </c>
      <c r="E82" s="1">
        <f>SUM(ELSP99:ELSP85!E82)</f>
        <v>0</v>
      </c>
      <c r="F82" s="1">
        <f>SUM(ELSP99:ELSP85!F82)</f>
        <v>0</v>
      </c>
      <c r="G82" s="1">
        <f>SUM(ELSP99:ELSP85!G82)</f>
        <v>1</v>
      </c>
      <c r="H82" s="1">
        <f>SUM(ELSP99:ELSP85!H82)</f>
        <v>0</v>
      </c>
      <c r="I82" s="1">
        <f>SUM(ELSP99:ELSP85!I82)</f>
        <v>0</v>
      </c>
      <c r="J82" s="13">
        <f t="shared" si="19"/>
        <v>0</v>
      </c>
      <c r="K82" s="13">
        <f t="shared" si="20"/>
        <v>1</v>
      </c>
      <c r="L82" s="13">
        <f t="shared" si="25"/>
        <v>12</v>
      </c>
      <c r="M82" s="13">
        <f t="shared" si="26"/>
        <v>36</v>
      </c>
      <c r="N82" s="9">
        <f t="shared" si="21"/>
        <v>0.14285714285714285</v>
      </c>
      <c r="O82" s="15">
        <f t="shared" si="27"/>
        <v>6.8571428571428585</v>
      </c>
      <c r="P82" s="9">
        <f t="shared" si="22"/>
        <v>97.9591836734694</v>
      </c>
      <c r="Q82" s="13">
        <f t="shared" si="23"/>
        <v>1</v>
      </c>
      <c r="R82" s="13">
        <f t="shared" si="24"/>
        <v>0</v>
      </c>
    </row>
    <row r="83" spans="1:18" ht="15">
      <c r="A83" s="17">
        <v>32651</v>
      </c>
      <c r="B83" s="1">
        <f>SUM(ELSP99:ELSP85!B83)</f>
        <v>0</v>
      </c>
      <c r="C83" s="1">
        <f>SUM(ELSP99:ELSP85!C83)</f>
        <v>0</v>
      </c>
      <c r="D83" s="1">
        <f>SUM(ELSP99:ELSP85!D83)</f>
        <v>0</v>
      </c>
      <c r="E83" s="1">
        <f>SUM(ELSP99:ELSP85!E83)</f>
        <v>0</v>
      </c>
      <c r="F83" s="1">
        <f>SUM(ELSP99:ELSP85!F83)</f>
        <v>0</v>
      </c>
      <c r="G83" s="1">
        <f>SUM(ELSP99:ELSP85!G83)</f>
        <v>0</v>
      </c>
      <c r="H83" s="1">
        <f>SUM(ELSP99:ELSP85!H83)</f>
        <v>0</v>
      </c>
      <c r="I83" s="1">
        <f>SUM(ELSP99:ELSP85!I83)</f>
        <v>0</v>
      </c>
      <c r="J83" s="13">
        <f t="shared" si="19"/>
        <v>0</v>
      </c>
      <c r="K83" s="13">
        <f t="shared" si="20"/>
        <v>0</v>
      </c>
      <c r="L83" s="13">
        <f t="shared" si="25"/>
        <v>12</v>
      </c>
      <c r="M83" s="13">
        <f t="shared" si="26"/>
        <v>36</v>
      </c>
      <c r="N83" s="9">
        <f t="shared" si="21"/>
        <v>0</v>
      </c>
      <c r="O83" s="15">
        <f t="shared" si="27"/>
        <v>6.8571428571428585</v>
      </c>
      <c r="P83" s="9">
        <f t="shared" si="22"/>
        <v>97.9591836734694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>
        <f>SUM(ELSP99:ELSP85!B84)</f>
        <v>0</v>
      </c>
      <c r="C84" s="1">
        <f>SUM(ELSP99:ELSP85!C84)</f>
        <v>0</v>
      </c>
      <c r="D84" s="1">
        <f>SUM(ELSP99:ELSP85!D84)</f>
        <v>1</v>
      </c>
      <c r="E84" s="1">
        <f>SUM(ELSP99:ELSP85!E84)</f>
        <v>0</v>
      </c>
      <c r="F84" s="1">
        <f>SUM(ELSP99:ELSP85!F84)</f>
        <v>0</v>
      </c>
      <c r="G84" s="1">
        <f>SUM(ELSP99:ELSP85!G84)</f>
        <v>1</v>
      </c>
      <c r="H84" s="1">
        <f>SUM(ELSP99:ELSP85!H84)</f>
        <v>0</v>
      </c>
      <c r="I84" s="1">
        <f>SUM(ELSP99:ELSP85!I84)</f>
        <v>0</v>
      </c>
      <c r="J84" s="13">
        <f t="shared" si="19"/>
        <v>-1</v>
      </c>
      <c r="K84" s="13">
        <f t="shared" si="20"/>
        <v>1</v>
      </c>
      <c r="L84" s="13">
        <f t="shared" si="25"/>
        <v>11</v>
      </c>
      <c r="M84" s="13">
        <f t="shared" si="26"/>
        <v>37</v>
      </c>
      <c r="N84" s="9">
        <f t="shared" si="21"/>
        <v>0</v>
      </c>
      <c r="O84" s="15">
        <f t="shared" si="27"/>
        <v>6.8571428571428585</v>
      </c>
      <c r="P84" s="9">
        <f t="shared" si="22"/>
        <v>97.9591836734694</v>
      </c>
      <c r="Q84" s="13">
        <f t="shared" si="23"/>
        <v>1</v>
      </c>
      <c r="R84" s="13">
        <f t="shared" si="24"/>
        <v>1</v>
      </c>
    </row>
    <row r="85" spans="1:18" ht="15">
      <c r="A85" s="17">
        <v>32653</v>
      </c>
      <c r="B85" s="1">
        <f>SUM(ELSP99:ELSP85!B85)</f>
        <v>0</v>
      </c>
      <c r="C85" s="1">
        <f>SUM(ELSP99:ELSP85!C85)</f>
        <v>0</v>
      </c>
      <c r="D85" s="1">
        <f>SUM(ELSP99:ELSP85!D85)</f>
        <v>0</v>
      </c>
      <c r="E85" s="1">
        <f>SUM(ELSP99:ELSP85!E85)</f>
        <v>1</v>
      </c>
      <c r="F85" s="1">
        <f>SUM(ELSP99:ELSP85!F85)</f>
        <v>0</v>
      </c>
      <c r="G85" s="1">
        <f>SUM(ELSP99:ELSP85!G85)</f>
        <v>1</v>
      </c>
      <c r="H85" s="1">
        <f>SUM(ELSP99:ELSP85!H85)</f>
        <v>0</v>
      </c>
      <c r="I85" s="1">
        <f>SUM(ELSP99:ELSP85!I85)</f>
        <v>0</v>
      </c>
      <c r="J85" s="13">
        <f t="shared" si="19"/>
        <v>-1</v>
      </c>
      <c r="K85" s="13">
        <f t="shared" si="20"/>
        <v>1</v>
      </c>
      <c r="L85" s="13">
        <f t="shared" si="25"/>
        <v>10</v>
      </c>
      <c r="M85" s="13">
        <f t="shared" si="26"/>
        <v>38</v>
      </c>
      <c r="N85" s="9">
        <f t="shared" si="21"/>
        <v>0</v>
      </c>
      <c r="O85" s="15">
        <f t="shared" si="27"/>
        <v>6.8571428571428585</v>
      </c>
      <c r="P85" s="9">
        <f t="shared" si="22"/>
        <v>97.9591836734694</v>
      </c>
      <c r="Q85" s="13">
        <f t="shared" si="23"/>
        <v>1</v>
      </c>
      <c r="R85" s="13">
        <f t="shared" si="24"/>
        <v>1</v>
      </c>
    </row>
    <row r="86" spans="1:18" ht="15">
      <c r="A86" s="17">
        <v>32654</v>
      </c>
      <c r="B86" s="1">
        <f>SUM(ELSP99:ELSP85!B86)</f>
        <v>0</v>
      </c>
      <c r="C86" s="1">
        <f>SUM(ELSP99:ELSP85!C86)</f>
        <v>0</v>
      </c>
      <c r="D86" s="1">
        <f>SUM(ELSP99:ELSP85!D86)</f>
        <v>0</v>
      </c>
      <c r="E86" s="1">
        <f>SUM(ELSP99:ELSP85!E86)</f>
        <v>0</v>
      </c>
      <c r="F86" s="1">
        <f>SUM(ELSP99:ELSP85!F86)</f>
        <v>0</v>
      </c>
      <c r="G86" s="1">
        <f>SUM(ELSP99:ELSP85!G86)</f>
        <v>0</v>
      </c>
      <c r="H86" s="1">
        <f>SUM(ELSP99:ELSP85!H86)</f>
        <v>0</v>
      </c>
      <c r="I86" s="1">
        <f>SUM(ELSP99:ELSP85!I86)</f>
        <v>0</v>
      </c>
      <c r="J86" s="13">
        <f t="shared" si="19"/>
        <v>0</v>
      </c>
      <c r="K86" s="13">
        <f t="shared" si="20"/>
        <v>0</v>
      </c>
      <c r="L86" s="13">
        <f t="shared" si="25"/>
        <v>10</v>
      </c>
      <c r="M86" s="13">
        <f t="shared" si="26"/>
        <v>38</v>
      </c>
      <c r="N86" s="9">
        <f t="shared" si="21"/>
        <v>0</v>
      </c>
      <c r="O86" s="15">
        <f t="shared" si="27"/>
        <v>6.8571428571428585</v>
      </c>
      <c r="P86" s="9">
        <f t="shared" si="22"/>
        <v>97.9591836734694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>
        <f>SUM(ELSP99:ELSP85!B87)</f>
        <v>0</v>
      </c>
      <c r="C87" s="1">
        <f>SUM(ELSP99:ELSP85!C87)</f>
        <v>0</v>
      </c>
      <c r="D87" s="1">
        <f>SUM(ELSP99:ELSP85!D87)</f>
        <v>2</v>
      </c>
      <c r="E87" s="1">
        <f>SUM(ELSP99:ELSP85!E87)</f>
        <v>1</v>
      </c>
      <c r="F87" s="1">
        <f>SUM(ELSP99:ELSP85!F87)</f>
        <v>0</v>
      </c>
      <c r="G87" s="1">
        <f>SUM(ELSP99:ELSP85!G87)</f>
        <v>3</v>
      </c>
      <c r="H87" s="1">
        <f>SUM(ELSP99:ELSP85!H87)</f>
        <v>0</v>
      </c>
      <c r="I87" s="1">
        <f>SUM(ELSP99:ELSP85!I87)</f>
        <v>0</v>
      </c>
      <c r="J87" s="13">
        <f t="shared" si="19"/>
        <v>-3</v>
      </c>
      <c r="K87" s="13">
        <f t="shared" si="20"/>
        <v>3</v>
      </c>
      <c r="L87" s="13">
        <f t="shared" si="25"/>
        <v>7</v>
      </c>
      <c r="M87" s="13">
        <f t="shared" si="26"/>
        <v>41</v>
      </c>
      <c r="N87" s="9">
        <f t="shared" si="21"/>
        <v>0</v>
      </c>
      <c r="O87" s="15">
        <f t="shared" si="27"/>
        <v>6.8571428571428585</v>
      </c>
      <c r="P87" s="9">
        <f t="shared" si="22"/>
        <v>97.9591836734694</v>
      </c>
      <c r="Q87" s="13">
        <f t="shared" si="23"/>
        <v>3</v>
      </c>
      <c r="R87" s="13">
        <f t="shared" si="24"/>
        <v>3</v>
      </c>
    </row>
    <row r="88" spans="1:18" ht="15">
      <c r="A88" s="17">
        <v>32656</v>
      </c>
      <c r="B88" s="1">
        <f>SUM(ELSP99:ELSP85!B88)</f>
        <v>0</v>
      </c>
      <c r="C88" s="1">
        <f>SUM(ELSP99:ELSP85!C88)</f>
        <v>0</v>
      </c>
      <c r="D88" s="1">
        <f>SUM(ELSP99:ELSP85!D88)</f>
        <v>0</v>
      </c>
      <c r="E88" s="1">
        <f>SUM(ELSP99:ELSP85!E88)</f>
        <v>0</v>
      </c>
      <c r="F88" s="1">
        <f>SUM(ELSP99:ELSP85!F88)</f>
        <v>0</v>
      </c>
      <c r="G88" s="1">
        <f>SUM(ELSP99:ELSP85!G88)</f>
        <v>0</v>
      </c>
      <c r="H88" s="1">
        <f>SUM(ELSP99:ELSP85!H88)</f>
        <v>0</v>
      </c>
      <c r="I88" s="1">
        <f>SUM(ELSP99:ELSP85!I88)</f>
        <v>0</v>
      </c>
      <c r="J88" s="13">
        <f t="shared" si="19"/>
        <v>0</v>
      </c>
      <c r="K88" s="13">
        <f t="shared" si="20"/>
        <v>0</v>
      </c>
      <c r="L88" s="13">
        <f t="shared" si="25"/>
        <v>7</v>
      </c>
      <c r="M88" s="13">
        <f t="shared" si="26"/>
        <v>41</v>
      </c>
      <c r="N88" s="9">
        <f t="shared" si="21"/>
        <v>0</v>
      </c>
      <c r="O88" s="15">
        <f t="shared" si="27"/>
        <v>6.8571428571428585</v>
      </c>
      <c r="P88" s="9">
        <f t="shared" si="22"/>
        <v>97.9591836734694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>
        <f>SUM(ELSP99:ELSP85!B89)</f>
        <v>0</v>
      </c>
      <c r="C89" s="1">
        <f>SUM(ELSP99:ELSP85!C89)</f>
        <v>1</v>
      </c>
      <c r="D89" s="1">
        <f>SUM(ELSP99:ELSP85!D89)</f>
        <v>0</v>
      </c>
      <c r="E89" s="1">
        <f>SUM(ELSP99:ELSP85!E89)</f>
        <v>0</v>
      </c>
      <c r="F89" s="1">
        <f>SUM(ELSP99:ELSP85!F89)</f>
        <v>0</v>
      </c>
      <c r="G89" s="1">
        <f>SUM(ELSP99:ELSP85!G89)</f>
        <v>1</v>
      </c>
      <c r="H89" s="1">
        <f>SUM(ELSP99:ELSP85!H89)</f>
        <v>0</v>
      </c>
      <c r="I89" s="1">
        <f>SUM(ELSP99:ELSP85!I89)</f>
        <v>0</v>
      </c>
      <c r="J89" s="13">
        <f t="shared" si="19"/>
        <v>1</v>
      </c>
      <c r="K89" s="13">
        <f t="shared" si="20"/>
        <v>1</v>
      </c>
      <c r="L89" s="13">
        <f t="shared" si="25"/>
        <v>8</v>
      </c>
      <c r="M89" s="13">
        <f t="shared" si="26"/>
        <v>42</v>
      </c>
      <c r="N89" s="9">
        <f t="shared" si="21"/>
        <v>0.2857142857142857</v>
      </c>
      <c r="O89" s="15">
        <f t="shared" si="27"/>
        <v>7.142857142857144</v>
      </c>
      <c r="P89" s="9">
        <f t="shared" si="22"/>
        <v>102.04081632653062</v>
      </c>
      <c r="Q89" s="13">
        <f t="shared" si="23"/>
        <v>2</v>
      </c>
      <c r="R89" s="13">
        <f t="shared" si="24"/>
        <v>0</v>
      </c>
    </row>
    <row r="90" spans="1:18" ht="15">
      <c r="A90" s="17">
        <v>32658</v>
      </c>
      <c r="B90" s="1">
        <f>SUM(ELSP99:ELSP85!B90)</f>
        <v>0</v>
      </c>
      <c r="C90" s="1">
        <f>SUM(ELSP99:ELSP85!C90)</f>
        <v>0</v>
      </c>
      <c r="D90" s="1">
        <f>SUM(ELSP99:ELSP85!D90)</f>
        <v>0</v>
      </c>
      <c r="E90" s="1">
        <f>SUM(ELSP99:ELSP85!E90)</f>
        <v>1</v>
      </c>
      <c r="F90" s="1">
        <f>SUM(ELSP99:ELSP85!F90)</f>
        <v>0</v>
      </c>
      <c r="G90" s="1">
        <f>SUM(ELSP99:ELSP85!G90)</f>
        <v>0</v>
      </c>
      <c r="H90" s="1">
        <f>SUM(ELSP99:ELSP85!H90)</f>
        <v>0</v>
      </c>
      <c r="I90" s="1">
        <f>SUM(ELSP99:ELSP85!I90)</f>
        <v>0</v>
      </c>
      <c r="J90" s="13">
        <f t="shared" si="19"/>
        <v>-1</v>
      </c>
      <c r="K90" s="13">
        <f t="shared" si="20"/>
        <v>0</v>
      </c>
      <c r="L90" s="13">
        <f t="shared" si="25"/>
        <v>7</v>
      </c>
      <c r="M90" s="13">
        <f t="shared" si="26"/>
        <v>42</v>
      </c>
      <c r="N90" s="9">
        <f t="shared" si="21"/>
        <v>-0.14285714285714285</v>
      </c>
      <c r="O90" s="15">
        <f t="shared" si="27"/>
        <v>7.000000000000001</v>
      </c>
      <c r="P90" s="9">
        <f t="shared" si="22"/>
        <v>100</v>
      </c>
      <c r="Q90" s="13">
        <f t="shared" si="23"/>
        <v>0</v>
      </c>
      <c r="R90" s="13">
        <f t="shared" si="24"/>
        <v>1</v>
      </c>
    </row>
    <row r="91" spans="1:18" ht="15">
      <c r="A91" s="17">
        <v>32659</v>
      </c>
      <c r="B91" s="1">
        <f>SUM(ELSP99:ELSP85!B91)</f>
        <v>0</v>
      </c>
      <c r="C91" s="1">
        <f>SUM(ELSP99:ELSP85!C91)</f>
        <v>0</v>
      </c>
      <c r="D91" s="1">
        <f>SUM(ELSP99:ELSP85!D91)</f>
        <v>0</v>
      </c>
      <c r="E91" s="1">
        <f>SUM(ELSP99:ELSP85!E91)</f>
        <v>0</v>
      </c>
      <c r="F91" s="1">
        <f>SUM(ELSP99:ELSP85!F91)</f>
        <v>0</v>
      </c>
      <c r="G91" s="1">
        <f>SUM(ELSP99:ELSP85!G91)</f>
        <v>0</v>
      </c>
      <c r="H91" s="1">
        <f>SUM(ELSP99:ELSP85!H91)</f>
        <v>0</v>
      </c>
      <c r="I91" s="1">
        <f>SUM(ELSP99:ELSP85!I91)</f>
        <v>0</v>
      </c>
      <c r="J91" s="13">
        <f t="shared" si="19"/>
        <v>0</v>
      </c>
      <c r="K91" s="13">
        <f t="shared" si="20"/>
        <v>0</v>
      </c>
      <c r="L91" s="13">
        <f t="shared" si="25"/>
        <v>7</v>
      </c>
      <c r="M91" s="13">
        <f t="shared" si="26"/>
        <v>42</v>
      </c>
      <c r="N91" s="9">
        <f t="shared" si="21"/>
        <v>0</v>
      </c>
      <c r="O91" s="15">
        <f t="shared" si="27"/>
        <v>7.000000000000001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>
        <f>SUM(ELSP99:ELSP85!B92)</f>
        <v>0</v>
      </c>
      <c r="C92" s="1">
        <f>SUM(ELSP99:ELSP85!C92)</f>
        <v>0</v>
      </c>
      <c r="D92" s="1">
        <f>SUM(ELSP99:ELSP85!D92)</f>
        <v>0</v>
      </c>
      <c r="E92" s="1">
        <f>SUM(ELSP99:ELSP85!E92)</f>
        <v>0</v>
      </c>
      <c r="F92" s="1">
        <f>SUM(ELSP99:ELSP85!F92)</f>
        <v>0</v>
      </c>
      <c r="G92" s="1">
        <f>SUM(ELSP99:ELSP85!G92)</f>
        <v>0</v>
      </c>
      <c r="H92" s="1">
        <f>SUM(ELSP99:ELSP85!H92)</f>
        <v>0</v>
      </c>
      <c r="I92" s="1">
        <f>SUM(ELSP99:ELSP85!I92)</f>
        <v>0</v>
      </c>
      <c r="J92" s="13">
        <f t="shared" si="19"/>
        <v>0</v>
      </c>
      <c r="K92" s="13">
        <f t="shared" si="20"/>
        <v>0</v>
      </c>
      <c r="L92" s="13">
        <f t="shared" si="25"/>
        <v>7</v>
      </c>
      <c r="M92" s="13">
        <f t="shared" si="26"/>
        <v>42</v>
      </c>
      <c r="N92" s="9">
        <f t="shared" si="21"/>
        <v>0</v>
      </c>
      <c r="O92" s="15">
        <f t="shared" si="27"/>
        <v>7.000000000000001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>
        <f>SUM(ELSP99:ELSP85!B93)</f>
        <v>0</v>
      </c>
      <c r="C93" s="1">
        <f>SUM(ELSP99:ELSP85!C93)</f>
        <v>0</v>
      </c>
      <c r="D93" s="1">
        <f>SUM(ELSP99:ELSP85!D93)</f>
        <v>0</v>
      </c>
      <c r="E93" s="1">
        <f>SUM(ELSP99:ELSP85!E93)</f>
        <v>0</v>
      </c>
      <c r="F93" s="1">
        <f>SUM(ELSP99:ELSP85!F93)</f>
        <v>0</v>
      </c>
      <c r="G93" s="1">
        <f>SUM(ELSP99:ELSP85!G93)</f>
        <v>0</v>
      </c>
      <c r="H93" s="1">
        <f>SUM(ELSP99:ELSP85!H93)</f>
        <v>0</v>
      </c>
      <c r="I93" s="1">
        <f>SUM(ELSP99:ELSP85!I93)</f>
        <v>0</v>
      </c>
      <c r="J93" s="13">
        <f t="shared" si="19"/>
        <v>0</v>
      </c>
      <c r="K93" s="13">
        <f t="shared" si="20"/>
        <v>0</v>
      </c>
      <c r="L93" s="13">
        <f t="shared" si="25"/>
        <v>7</v>
      </c>
      <c r="M93" s="13">
        <f t="shared" si="26"/>
        <v>42</v>
      </c>
      <c r="N93" s="9">
        <f t="shared" si="21"/>
        <v>0</v>
      </c>
      <c r="O93" s="15">
        <f t="shared" si="27"/>
        <v>7.000000000000001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>
        <f>SUM(ELSP99:ELSP85!B94)</f>
        <v>0</v>
      </c>
      <c r="C94" s="1">
        <f>SUM(ELSP99:ELSP85!C94)</f>
        <v>0</v>
      </c>
      <c r="D94" s="1">
        <f>SUM(ELSP99:ELSP85!D94)</f>
        <v>0</v>
      </c>
      <c r="E94" s="1">
        <f>SUM(ELSP99:ELSP85!E94)</f>
        <v>0</v>
      </c>
      <c r="F94" s="1">
        <f>SUM(ELSP99:ELSP85!F94)</f>
        <v>0</v>
      </c>
      <c r="G94" s="1">
        <f>SUM(ELSP99:ELSP85!G94)</f>
        <v>0</v>
      </c>
      <c r="H94" s="1">
        <f>SUM(ELSP99:ELSP85!H94)</f>
        <v>0</v>
      </c>
      <c r="I94" s="1">
        <f>SUM(ELSP99:ELSP85!I94)</f>
        <v>0</v>
      </c>
      <c r="J94" s="13">
        <f t="shared" si="19"/>
        <v>0</v>
      </c>
      <c r="K94" s="13">
        <f t="shared" si="20"/>
        <v>0</v>
      </c>
      <c r="L94" s="13">
        <f t="shared" si="25"/>
        <v>7</v>
      </c>
      <c r="M94" s="13">
        <f t="shared" si="26"/>
        <v>42</v>
      </c>
      <c r="N94" s="9">
        <f t="shared" si="21"/>
        <v>0</v>
      </c>
      <c r="O94" s="15">
        <f t="shared" si="27"/>
        <v>7.000000000000001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10</v>
      </c>
      <c r="C96" s="13">
        <f t="shared" si="28"/>
        <v>27</v>
      </c>
      <c r="D96" s="13">
        <f t="shared" si="28"/>
        <v>11</v>
      </c>
      <c r="E96" s="13">
        <f t="shared" si="28"/>
        <v>19</v>
      </c>
      <c r="F96" s="13">
        <f t="shared" si="28"/>
        <v>2</v>
      </c>
      <c r="G96" s="13">
        <f t="shared" si="28"/>
        <v>54</v>
      </c>
      <c r="H96" s="13">
        <f t="shared" si="28"/>
        <v>9</v>
      </c>
      <c r="I96" s="13">
        <f t="shared" si="28"/>
        <v>5</v>
      </c>
      <c r="J96" s="13">
        <f t="shared" si="28"/>
        <v>7</v>
      </c>
      <c r="K96" s="13">
        <f t="shared" si="28"/>
        <v>42</v>
      </c>
      <c r="L96" s="13"/>
      <c r="M96" s="13"/>
      <c r="N96" s="13">
        <f>SUM(N4:N94)</f>
        <v>7.000000000000001</v>
      </c>
      <c r="O96" s="13"/>
      <c r="P96" s="13"/>
      <c r="Q96" s="13">
        <f>SUM(Q4:Q94)</f>
        <v>93</v>
      </c>
      <c r="R96" s="13">
        <f>SUM(R4:R94)</f>
        <v>44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A4" sqref="A4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50</v>
      </c>
      <c r="H1" s="6"/>
      <c r="T1" s="5" t="s">
        <v>0</v>
      </c>
      <c r="U1" s="7" t="str">
        <f>B1</f>
        <v>Eurema lisa</v>
      </c>
      <c r="V1" s="8"/>
      <c r="W1" s="6"/>
      <c r="X1" s="8"/>
      <c r="Y1" s="6" t="str">
        <f>G1</f>
        <v>Spring 1990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0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0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 t="e">
        <f aca="true" t="shared" si="2" ref="N4:N35">(+J4+K4)*($J$96/($J$96+$K$96))</f>
        <v>#DIV/0!</v>
      </c>
      <c r="O4" s="15" t="e">
        <f>N4</f>
        <v>#DIV/0!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 t="e">
        <f>SUM(N4:N10)</f>
        <v>#DIV/0!</v>
      </c>
      <c r="AA4" s="9" t="e">
        <f aca="true" t="shared" si="6" ref="AA4:AA16">Z4*100/$Z$17</f>
        <v>#DIV/0!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 t="e">
        <f t="shared" si="2"/>
        <v>#DIV/0!</v>
      </c>
      <c r="O5" s="15" t="e">
        <f aca="true" t="shared" si="9" ref="O5:O36">O4+N5</f>
        <v>#DIV/0!</v>
      </c>
      <c r="P5" s="9" t="e">
        <f t="shared" si="3"/>
        <v>#DIV/0!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 t="e">
        <f>SUM(N11:N17)</f>
        <v>#DIV/0!</v>
      </c>
      <c r="AA5" s="9" t="e">
        <f t="shared" si="6"/>
        <v>#DIV/0!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 t="e">
        <f t="shared" si="2"/>
        <v>#DIV/0!</v>
      </c>
      <c r="O6" s="15" t="e">
        <f t="shared" si="9"/>
        <v>#DIV/0!</v>
      </c>
      <c r="P6" s="9" t="e">
        <f t="shared" si="3"/>
        <v>#DIV/0!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0</v>
      </c>
      <c r="W6" s="8"/>
      <c r="X6" s="18" t="s">
        <v>32</v>
      </c>
      <c r="Z6" s="15" t="e">
        <f>SUM(N18:N24)</f>
        <v>#DIV/0!</v>
      </c>
      <c r="AA6" s="9" t="e">
        <f t="shared" si="6"/>
        <v>#DIV/0!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 t="e">
        <f t="shared" si="2"/>
        <v>#DIV/0!</v>
      </c>
      <c r="O7" s="15" t="e">
        <f t="shared" si="9"/>
        <v>#DIV/0!</v>
      </c>
      <c r="P7" s="9" t="e">
        <f t="shared" si="3"/>
        <v>#DIV/0!</v>
      </c>
      <c r="Q7" s="13">
        <f t="shared" si="4"/>
        <v>0</v>
      </c>
      <c r="R7" s="13">
        <f t="shared" si="5"/>
        <v>0</v>
      </c>
      <c r="T7" s="12" t="s">
        <v>33</v>
      </c>
      <c r="V7" s="9" t="e">
        <f>V6*100/(V5+V6)</f>
        <v>#DIV/0!</v>
      </c>
      <c r="W7" s="8"/>
      <c r="Y7" s="18" t="s">
        <v>34</v>
      </c>
      <c r="Z7" s="15" t="e">
        <f>SUM(N25:N31)</f>
        <v>#DIV/0!</v>
      </c>
      <c r="AA7" s="9" t="e">
        <f t="shared" si="6"/>
        <v>#DIV/0!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 t="e">
        <f t="shared" si="2"/>
        <v>#DIV/0!</v>
      </c>
      <c r="O8" s="15" t="e">
        <f t="shared" si="9"/>
        <v>#DIV/0!</v>
      </c>
      <c r="P8" s="9" t="e">
        <f t="shared" si="3"/>
        <v>#DIV/0!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 t="e">
        <f>SUM(N32:N38)</f>
        <v>#DIV/0!</v>
      </c>
      <c r="AA8" s="9" t="e">
        <f t="shared" si="6"/>
        <v>#DIV/0!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 t="e">
        <f t="shared" si="2"/>
        <v>#DIV/0!</v>
      </c>
      <c r="O9" s="15" t="e">
        <f t="shared" si="9"/>
        <v>#DIV/0!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 t="e">
        <f>SUM(N39:N45)</f>
        <v>#DIV/0!</v>
      </c>
      <c r="AA9" s="9" t="e">
        <f t="shared" si="6"/>
        <v>#DIV/0!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 t="e">
        <f t="shared" si="2"/>
        <v>#DIV/0!</v>
      </c>
      <c r="O10" s="15" t="e">
        <f t="shared" si="9"/>
        <v>#DIV/0!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 t="e">
        <f>100*(+C96/(B96+C96))</f>
        <v>#DIV/0!</v>
      </c>
      <c r="W10" s="8"/>
      <c r="X10" s="20" t="s">
        <v>38</v>
      </c>
      <c r="Z10" s="15" t="e">
        <f>SUM(N46:N52)</f>
        <v>#DIV/0!</v>
      </c>
      <c r="AA10" s="9" t="e">
        <f t="shared" si="6"/>
        <v>#DIV/0!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 t="e">
        <f t="shared" si="2"/>
        <v>#DIV/0!</v>
      </c>
      <c r="O11" s="15" t="e">
        <f t="shared" si="9"/>
        <v>#DIV/0!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 t="e">
        <f>SUM(N53:N59)</f>
        <v>#DIV/0!</v>
      </c>
      <c r="AA11" s="9" t="e">
        <f t="shared" si="6"/>
        <v>#DIV/0!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 t="e">
        <f t="shared" si="2"/>
        <v>#DIV/0!</v>
      </c>
      <c r="O12" s="15" t="e">
        <f t="shared" si="9"/>
        <v>#DIV/0!</v>
      </c>
      <c r="P12" s="9" t="e">
        <f t="shared" si="3"/>
        <v>#DIV/0!</v>
      </c>
      <c r="Q12" s="13">
        <f t="shared" si="4"/>
        <v>0</v>
      </c>
      <c r="R12" s="13">
        <f t="shared" si="5"/>
        <v>0</v>
      </c>
      <c r="U12" s="12" t="s">
        <v>40</v>
      </c>
      <c r="V12" s="9" t="e">
        <f>100*((G96+C96)/(B96+C96+F96+G96))</f>
        <v>#DIV/0!</v>
      </c>
      <c r="W12" s="8"/>
      <c r="X12" s="20" t="s">
        <v>41</v>
      </c>
      <c r="Z12" s="15" t="e">
        <f>SUM(N60:N66)</f>
        <v>#DIV/0!</v>
      </c>
      <c r="AA12" s="9" t="e">
        <f t="shared" si="6"/>
        <v>#DIV/0!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 t="e">
        <f t="shared" si="2"/>
        <v>#DIV/0!</v>
      </c>
      <c r="O13" s="15" t="e">
        <f t="shared" si="9"/>
        <v>#DIV/0!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 t="e">
        <f>SUM(N67:N73)</f>
        <v>#DIV/0!</v>
      </c>
      <c r="AA13" s="9" t="e">
        <f t="shared" si="6"/>
        <v>#DIV/0!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 t="e">
        <f t="shared" si="2"/>
        <v>#DIV/0!</v>
      </c>
      <c r="O14" s="15" t="e">
        <f t="shared" si="9"/>
        <v>#DIV/0!</v>
      </c>
      <c r="P14" s="9" t="e">
        <f t="shared" si="3"/>
        <v>#DIV/0!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 t="e">
        <f>SUM(N74:N80)</f>
        <v>#DIV/0!</v>
      </c>
      <c r="AA14" s="9" t="e">
        <f t="shared" si="6"/>
        <v>#DIV/0!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 t="e">
        <f t="shared" si="2"/>
        <v>#DIV/0!</v>
      </c>
      <c r="O15" s="15" t="e">
        <f t="shared" si="9"/>
        <v>#DIV/0!</v>
      </c>
      <c r="P15" s="9" t="e">
        <f t="shared" si="3"/>
        <v>#DIV/0!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 t="e">
        <f>SUM(N81:N87)</f>
        <v>#DIV/0!</v>
      </c>
      <c r="AA15" s="9" t="e">
        <f t="shared" si="6"/>
        <v>#DIV/0!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 t="e">
        <f t="shared" si="2"/>
        <v>#DIV/0!</v>
      </c>
      <c r="O16" s="15" t="e">
        <f t="shared" si="9"/>
        <v>#DIV/0!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 t="e">
        <f>SUM(N88:N94)</f>
        <v>#DIV/0!</v>
      </c>
      <c r="AA16" s="9" t="e">
        <f t="shared" si="6"/>
        <v>#DIV/0!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 t="e">
        <f t="shared" si="2"/>
        <v>#DIV/0!</v>
      </c>
      <c r="O17" s="15" t="e">
        <f t="shared" si="9"/>
        <v>#DIV/0!</v>
      </c>
      <c r="P17" s="9" t="e">
        <f t="shared" si="3"/>
        <v>#DIV/0!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 t="e">
        <f>SUM(Z4:Z16)</f>
        <v>#DIV/0!</v>
      </c>
      <c r="AA17" s="13" t="e">
        <f>SUM(AA4:AA16)</f>
        <v>#DIV/0!</v>
      </c>
      <c r="AB17" s="13">
        <f>SUM(AB4:AB16)</f>
        <v>0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 t="e">
        <f t="shared" si="2"/>
        <v>#DIV/0!</v>
      </c>
      <c r="O18" s="15" t="e">
        <f t="shared" si="9"/>
        <v>#DIV/0!</v>
      </c>
      <c r="P18" s="9" t="e">
        <f t="shared" si="3"/>
        <v>#DIV/0!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 t="e">
        <f t="shared" si="2"/>
        <v>#DIV/0!</v>
      </c>
      <c r="O19" s="15" t="e">
        <f t="shared" si="9"/>
        <v>#DIV/0!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 t="e">
        <f t="shared" si="2"/>
        <v>#DIV/0!</v>
      </c>
      <c r="O20" s="15" t="e">
        <f t="shared" si="9"/>
        <v>#DIV/0!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 t="e">
        <f t="shared" si="2"/>
        <v>#DIV/0!</v>
      </c>
      <c r="O21" s="15" t="e">
        <f t="shared" si="9"/>
        <v>#DIV/0!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 t="e">
        <f t="shared" si="2"/>
        <v>#DIV/0!</v>
      </c>
      <c r="O22" s="15" t="e">
        <f t="shared" si="9"/>
        <v>#DIV/0!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 t="e">
        <f t="shared" si="2"/>
        <v>#DIV/0!</v>
      </c>
      <c r="O23" s="15" t="e">
        <f t="shared" si="9"/>
        <v>#DIV/0!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 t="e">
        <f t="shared" si="2"/>
        <v>#DIV/0!</v>
      </c>
      <c r="O24" s="15" t="e">
        <f t="shared" si="9"/>
        <v>#DIV/0!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 t="e">
        <f t="shared" si="2"/>
        <v>#DIV/0!</v>
      </c>
      <c r="O25" s="15" t="e">
        <f t="shared" si="9"/>
        <v>#DIV/0!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 t="e">
        <f t="shared" si="2"/>
        <v>#DIV/0!</v>
      </c>
      <c r="O26" s="15" t="e">
        <f t="shared" si="9"/>
        <v>#DIV/0!</v>
      </c>
      <c r="P26" s="9" t="e">
        <f t="shared" si="3"/>
        <v>#DIV/0!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 t="e">
        <f t="shared" si="2"/>
        <v>#DIV/0!</v>
      </c>
      <c r="O27" s="15" t="e">
        <f t="shared" si="9"/>
        <v>#DIV/0!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 t="e">
        <f t="shared" si="2"/>
        <v>#DIV/0!</v>
      </c>
      <c r="O28" s="15" t="e">
        <f t="shared" si="9"/>
        <v>#DIV/0!</v>
      </c>
      <c r="P28" s="9" t="e">
        <f t="shared" si="3"/>
        <v>#DIV/0!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 t="e">
        <f t="shared" si="2"/>
        <v>#DIV/0!</v>
      </c>
      <c r="O29" s="15" t="e">
        <f t="shared" si="9"/>
        <v>#DIV/0!</v>
      </c>
      <c r="P29" s="9" t="e">
        <f t="shared" si="3"/>
        <v>#DIV/0!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 t="e">
        <f t="shared" si="2"/>
        <v>#DIV/0!</v>
      </c>
      <c r="O30" s="15" t="e">
        <f t="shared" si="9"/>
        <v>#DIV/0!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 t="e">
        <f t="shared" si="2"/>
        <v>#DIV/0!</v>
      </c>
      <c r="O31" s="15" t="e">
        <f t="shared" si="9"/>
        <v>#DIV/0!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 t="e">
        <f t="shared" si="2"/>
        <v>#DIV/0!</v>
      </c>
      <c r="O32" s="15" t="e">
        <f t="shared" si="9"/>
        <v>#DIV/0!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 t="e">
        <f t="shared" si="2"/>
        <v>#DIV/0!</v>
      </c>
      <c r="O33" s="15" t="e">
        <f t="shared" si="9"/>
        <v>#DIV/0!</v>
      </c>
      <c r="P33" s="9" t="e">
        <f t="shared" si="3"/>
        <v>#DIV/0!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 t="e">
        <f t="shared" si="2"/>
        <v>#DIV/0!</v>
      </c>
      <c r="O34" s="15" t="e">
        <f t="shared" si="9"/>
        <v>#DIV/0!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 t="e">
        <f t="shared" si="2"/>
        <v>#DIV/0!</v>
      </c>
      <c r="O35" s="15" t="e">
        <f t="shared" si="9"/>
        <v>#DIV/0!</v>
      </c>
      <c r="P35" s="9" t="e">
        <f t="shared" si="3"/>
        <v>#DIV/0!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 t="e">
        <f aca="true" t="shared" si="12" ref="N36:N67">(+J36+K36)*($J$96/($J$96+$K$96))</f>
        <v>#DIV/0!</v>
      </c>
      <c r="O36" s="15" t="e">
        <f t="shared" si="9"/>
        <v>#DIV/0!</v>
      </c>
      <c r="P36" s="9" t="e">
        <f aca="true" t="shared" si="13" ref="P36:P67">O36*100/$N$96</f>
        <v>#DIV/0!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 t="e">
        <f t="shared" si="12"/>
        <v>#DIV/0!</v>
      </c>
      <c r="O37" s="15" t="e">
        <f aca="true" t="shared" si="18" ref="O37:O68">O36+N37</f>
        <v>#DIV/0!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 t="e">
        <f t="shared" si="12"/>
        <v>#DIV/0!</v>
      </c>
      <c r="O38" s="15" t="e">
        <f t="shared" si="18"/>
        <v>#DIV/0!</v>
      </c>
      <c r="P38" s="9" t="e">
        <f t="shared" si="13"/>
        <v>#DIV/0!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 t="e">
        <f t="shared" si="12"/>
        <v>#DIV/0!</v>
      </c>
      <c r="O39" s="15" t="e">
        <f t="shared" si="18"/>
        <v>#DIV/0!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 t="e">
        <f t="shared" si="12"/>
        <v>#DIV/0!</v>
      </c>
      <c r="O40" s="15" t="e">
        <f t="shared" si="18"/>
        <v>#DIV/0!</v>
      </c>
      <c r="P40" s="9" t="e">
        <f t="shared" si="13"/>
        <v>#DIV/0!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 t="e">
        <f t="shared" si="12"/>
        <v>#DIV/0!</v>
      </c>
      <c r="O41" s="15" t="e">
        <f t="shared" si="18"/>
        <v>#DIV/0!</v>
      </c>
      <c r="P41" s="9" t="e">
        <f t="shared" si="13"/>
        <v>#DIV/0!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 t="e">
        <f t="shared" si="12"/>
        <v>#DIV/0!</v>
      </c>
      <c r="O42" s="15" t="e">
        <f t="shared" si="18"/>
        <v>#DIV/0!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 t="e">
        <f t="shared" si="12"/>
        <v>#DIV/0!</v>
      </c>
      <c r="O43" s="15" t="e">
        <f t="shared" si="18"/>
        <v>#DIV/0!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 t="e">
        <f t="shared" si="12"/>
        <v>#DIV/0!</v>
      </c>
      <c r="O44" s="15" t="e">
        <f t="shared" si="18"/>
        <v>#DIV/0!</v>
      </c>
      <c r="P44" s="9" t="e">
        <f t="shared" si="13"/>
        <v>#DIV/0!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 t="e">
        <f t="shared" si="12"/>
        <v>#DIV/0!</v>
      </c>
      <c r="O45" s="15" t="e">
        <f t="shared" si="18"/>
        <v>#DIV/0!</v>
      </c>
      <c r="P45" s="9" t="e">
        <f t="shared" si="13"/>
        <v>#DIV/0!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 t="e">
        <f t="shared" si="12"/>
        <v>#DIV/0!</v>
      </c>
      <c r="O46" s="15" t="e">
        <f t="shared" si="18"/>
        <v>#DIV/0!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 t="e">
        <f t="shared" si="12"/>
        <v>#DIV/0!</v>
      </c>
      <c r="O47" s="15" t="e">
        <f t="shared" si="18"/>
        <v>#DIV/0!</v>
      </c>
      <c r="P47" s="9" t="e">
        <f t="shared" si="13"/>
        <v>#DIV/0!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 t="e">
        <f t="shared" si="12"/>
        <v>#DIV/0!</v>
      </c>
      <c r="O48" s="15" t="e">
        <f t="shared" si="18"/>
        <v>#DIV/0!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 t="e">
        <f t="shared" si="12"/>
        <v>#DIV/0!</v>
      </c>
      <c r="O49" s="15" t="e">
        <f t="shared" si="18"/>
        <v>#DIV/0!</v>
      </c>
      <c r="P49" s="9" t="e">
        <f t="shared" si="13"/>
        <v>#DIV/0!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 t="e">
        <f t="shared" si="12"/>
        <v>#DIV/0!</v>
      </c>
      <c r="O50" s="15" t="e">
        <f t="shared" si="18"/>
        <v>#DIV/0!</v>
      </c>
      <c r="P50" s="9" t="e">
        <f t="shared" si="13"/>
        <v>#DIV/0!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 t="e">
        <f t="shared" si="12"/>
        <v>#DIV/0!</v>
      </c>
      <c r="O51" s="15" t="e">
        <f t="shared" si="18"/>
        <v>#DIV/0!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 t="e">
        <f t="shared" si="12"/>
        <v>#DIV/0!</v>
      </c>
      <c r="O52" s="15" t="e">
        <f t="shared" si="18"/>
        <v>#DIV/0!</v>
      </c>
      <c r="P52" s="9" t="e">
        <f t="shared" si="13"/>
        <v>#DIV/0!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 t="e">
        <f t="shared" si="12"/>
        <v>#DIV/0!</v>
      </c>
      <c r="O53" s="15" t="e">
        <f t="shared" si="18"/>
        <v>#DIV/0!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0</v>
      </c>
      <c r="N54" s="9" t="e">
        <f t="shared" si="12"/>
        <v>#DIV/0!</v>
      </c>
      <c r="O54" s="15" t="e">
        <f t="shared" si="18"/>
        <v>#DIV/0!</v>
      </c>
      <c r="P54" s="9" t="e">
        <f t="shared" si="13"/>
        <v>#DIV/0!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0</v>
      </c>
      <c r="N55" s="9" t="e">
        <f t="shared" si="12"/>
        <v>#DIV/0!</v>
      </c>
      <c r="O55" s="15" t="e">
        <f t="shared" si="18"/>
        <v>#DIV/0!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0</v>
      </c>
      <c r="N56" s="9" t="e">
        <f t="shared" si="12"/>
        <v>#DIV/0!</v>
      </c>
      <c r="O56" s="15" t="e">
        <f t="shared" si="18"/>
        <v>#DIV/0!</v>
      </c>
      <c r="P56" s="9" t="e">
        <f t="shared" si="13"/>
        <v>#DIV/0!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0</v>
      </c>
      <c r="M57" s="13">
        <f t="shared" si="17"/>
        <v>0</v>
      </c>
      <c r="N57" s="9" t="e">
        <f t="shared" si="12"/>
        <v>#DIV/0!</v>
      </c>
      <c r="O57" s="15" t="e">
        <f t="shared" si="18"/>
        <v>#DIV/0!</v>
      </c>
      <c r="P57" s="9" t="e">
        <f t="shared" si="13"/>
        <v>#DIV/0!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0</v>
      </c>
      <c r="N58" s="9" t="e">
        <f t="shared" si="12"/>
        <v>#DIV/0!</v>
      </c>
      <c r="O58" s="15" t="e">
        <f t="shared" si="18"/>
        <v>#DIV/0!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0</v>
      </c>
      <c r="M59" s="13">
        <f t="shared" si="17"/>
        <v>0</v>
      </c>
      <c r="N59" s="9" t="e">
        <f t="shared" si="12"/>
        <v>#DIV/0!</v>
      </c>
      <c r="O59" s="15" t="e">
        <f t="shared" si="18"/>
        <v>#DIV/0!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0</v>
      </c>
      <c r="M60" s="13">
        <f t="shared" si="17"/>
        <v>0</v>
      </c>
      <c r="N60" s="9" t="e">
        <f t="shared" si="12"/>
        <v>#DIV/0!</v>
      </c>
      <c r="O60" s="15" t="e">
        <f t="shared" si="18"/>
        <v>#DIV/0!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0</v>
      </c>
      <c r="M61" s="13">
        <f t="shared" si="17"/>
        <v>0</v>
      </c>
      <c r="N61" s="9" t="e">
        <f t="shared" si="12"/>
        <v>#DIV/0!</v>
      </c>
      <c r="O61" s="15" t="e">
        <f t="shared" si="18"/>
        <v>#DIV/0!</v>
      </c>
      <c r="P61" s="9" t="e">
        <f t="shared" si="13"/>
        <v>#DIV/0!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0</v>
      </c>
      <c r="M62" s="13">
        <f t="shared" si="17"/>
        <v>0</v>
      </c>
      <c r="N62" s="9" t="e">
        <f t="shared" si="12"/>
        <v>#DIV/0!</v>
      </c>
      <c r="O62" s="15" t="e">
        <f t="shared" si="18"/>
        <v>#DIV/0!</v>
      </c>
      <c r="P62" s="9" t="e">
        <f t="shared" si="13"/>
        <v>#DIV/0!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0</v>
      </c>
      <c r="M63" s="13">
        <f t="shared" si="17"/>
        <v>0</v>
      </c>
      <c r="N63" s="9" t="e">
        <f t="shared" si="12"/>
        <v>#DIV/0!</v>
      </c>
      <c r="O63" s="15" t="e">
        <f t="shared" si="18"/>
        <v>#DIV/0!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0</v>
      </c>
      <c r="M64" s="13">
        <f t="shared" si="17"/>
        <v>0</v>
      </c>
      <c r="N64" s="9" t="e">
        <f t="shared" si="12"/>
        <v>#DIV/0!</v>
      </c>
      <c r="O64" s="15" t="e">
        <f t="shared" si="18"/>
        <v>#DIV/0!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0</v>
      </c>
      <c r="M65" s="13">
        <f t="shared" si="17"/>
        <v>0</v>
      </c>
      <c r="N65" s="9" t="e">
        <f t="shared" si="12"/>
        <v>#DIV/0!</v>
      </c>
      <c r="O65" s="15" t="e">
        <f t="shared" si="18"/>
        <v>#DIV/0!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0</v>
      </c>
      <c r="M66" s="13">
        <f t="shared" si="17"/>
        <v>0</v>
      </c>
      <c r="N66" s="9" t="e">
        <f t="shared" si="12"/>
        <v>#DIV/0!</v>
      </c>
      <c r="O66" s="15" t="e">
        <f t="shared" si="18"/>
        <v>#DIV/0!</v>
      </c>
      <c r="P66" s="9" t="e">
        <f t="shared" si="13"/>
        <v>#DIV/0!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0</v>
      </c>
      <c r="M67" s="13">
        <f t="shared" si="17"/>
        <v>0</v>
      </c>
      <c r="N67" s="9" t="e">
        <f t="shared" si="12"/>
        <v>#DIV/0!</v>
      </c>
      <c r="O67" s="15" t="e">
        <f t="shared" si="18"/>
        <v>#DIV/0!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0</v>
      </c>
      <c r="M68" s="13">
        <f t="shared" si="17"/>
        <v>0</v>
      </c>
      <c r="N68" s="9" t="e">
        <f aca="true" t="shared" si="21" ref="N68:N94">(+J68+K68)*($J$96/($J$96+$K$96))</f>
        <v>#DIV/0!</v>
      </c>
      <c r="O68" s="15" t="e">
        <f t="shared" si="18"/>
        <v>#DIV/0!</v>
      </c>
      <c r="P68" s="9" t="e">
        <f aca="true" t="shared" si="22" ref="P68:P94">O68*100/$N$96</f>
        <v>#DIV/0!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0</v>
      </c>
      <c r="M69" s="13">
        <f aca="true" t="shared" si="26" ref="M69:M94">M68+K69</f>
        <v>0</v>
      </c>
      <c r="N69" s="9" t="e">
        <f t="shared" si="21"/>
        <v>#DIV/0!</v>
      </c>
      <c r="O69" s="15" t="e">
        <f aca="true" t="shared" si="27" ref="O69:O94">O68+N69</f>
        <v>#DIV/0!</v>
      </c>
      <c r="P69" s="9" t="e">
        <f t="shared" si="22"/>
        <v>#DIV/0!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0</v>
      </c>
      <c r="M70" s="13">
        <f t="shared" si="26"/>
        <v>0</v>
      </c>
      <c r="N70" s="9" t="e">
        <f t="shared" si="21"/>
        <v>#DIV/0!</v>
      </c>
      <c r="O70" s="15" t="e">
        <f t="shared" si="27"/>
        <v>#DIV/0!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0</v>
      </c>
      <c r="M71" s="13">
        <f t="shared" si="26"/>
        <v>0</v>
      </c>
      <c r="N71" s="9" t="e">
        <f t="shared" si="21"/>
        <v>#DIV/0!</v>
      </c>
      <c r="O71" s="15" t="e">
        <f t="shared" si="27"/>
        <v>#DIV/0!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0</v>
      </c>
      <c r="M72" s="13">
        <f t="shared" si="26"/>
        <v>0</v>
      </c>
      <c r="N72" s="9" t="e">
        <f t="shared" si="21"/>
        <v>#DIV/0!</v>
      </c>
      <c r="O72" s="15" t="e">
        <f t="shared" si="27"/>
        <v>#DIV/0!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0</v>
      </c>
      <c r="M73" s="13">
        <f t="shared" si="26"/>
        <v>0</v>
      </c>
      <c r="N73" s="9" t="e">
        <f t="shared" si="21"/>
        <v>#DIV/0!</v>
      </c>
      <c r="O73" s="15" t="e">
        <f t="shared" si="27"/>
        <v>#DIV/0!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0</v>
      </c>
      <c r="M74" s="13">
        <f t="shared" si="26"/>
        <v>0</v>
      </c>
      <c r="N74" s="9" t="e">
        <f t="shared" si="21"/>
        <v>#DIV/0!</v>
      </c>
      <c r="O74" s="15" t="e">
        <f t="shared" si="27"/>
        <v>#DIV/0!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0</v>
      </c>
      <c r="M75" s="13">
        <f t="shared" si="26"/>
        <v>0</v>
      </c>
      <c r="N75" s="9" t="e">
        <f t="shared" si="21"/>
        <v>#DIV/0!</v>
      </c>
      <c r="O75" s="15" t="e">
        <f t="shared" si="27"/>
        <v>#DIV/0!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0</v>
      </c>
      <c r="M76" s="13">
        <f t="shared" si="26"/>
        <v>0</v>
      </c>
      <c r="N76" s="9" t="e">
        <f t="shared" si="21"/>
        <v>#DIV/0!</v>
      </c>
      <c r="O76" s="15" t="e">
        <f t="shared" si="27"/>
        <v>#DIV/0!</v>
      </c>
      <c r="P76" s="9" t="e">
        <f t="shared" si="22"/>
        <v>#DIV/0!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0</v>
      </c>
      <c r="M77" s="13">
        <f t="shared" si="26"/>
        <v>0</v>
      </c>
      <c r="N77" s="9" t="e">
        <f t="shared" si="21"/>
        <v>#DIV/0!</v>
      </c>
      <c r="O77" s="15" t="e">
        <f t="shared" si="27"/>
        <v>#DIV/0!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0</v>
      </c>
      <c r="M78" s="13">
        <f t="shared" si="26"/>
        <v>0</v>
      </c>
      <c r="N78" s="9" t="e">
        <f t="shared" si="21"/>
        <v>#DIV/0!</v>
      </c>
      <c r="O78" s="15" t="e">
        <f t="shared" si="27"/>
        <v>#DIV/0!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0</v>
      </c>
      <c r="M79" s="13">
        <f t="shared" si="26"/>
        <v>0</v>
      </c>
      <c r="N79" s="9" t="e">
        <f t="shared" si="21"/>
        <v>#DIV/0!</v>
      </c>
      <c r="O79" s="15" t="e">
        <f t="shared" si="27"/>
        <v>#DIV/0!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0</v>
      </c>
      <c r="M80" s="13">
        <f t="shared" si="26"/>
        <v>0</v>
      </c>
      <c r="N80" s="9" t="e">
        <f t="shared" si="21"/>
        <v>#DIV/0!</v>
      </c>
      <c r="O80" s="15" t="e">
        <f t="shared" si="27"/>
        <v>#DIV/0!</v>
      </c>
      <c r="P80" s="9" t="e">
        <f t="shared" si="22"/>
        <v>#DIV/0!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0</v>
      </c>
      <c r="M81" s="13">
        <f t="shared" si="26"/>
        <v>0</v>
      </c>
      <c r="N81" s="9" t="e">
        <f t="shared" si="21"/>
        <v>#DIV/0!</v>
      </c>
      <c r="O81" s="15" t="e">
        <f t="shared" si="27"/>
        <v>#DIV/0!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0</v>
      </c>
      <c r="M82" s="13">
        <f t="shared" si="26"/>
        <v>0</v>
      </c>
      <c r="N82" s="9" t="e">
        <f t="shared" si="21"/>
        <v>#DIV/0!</v>
      </c>
      <c r="O82" s="15" t="e">
        <f t="shared" si="27"/>
        <v>#DIV/0!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0</v>
      </c>
      <c r="M83" s="13">
        <f t="shared" si="26"/>
        <v>0</v>
      </c>
      <c r="N83" s="9" t="e">
        <f t="shared" si="21"/>
        <v>#DIV/0!</v>
      </c>
      <c r="O83" s="15" t="e">
        <f t="shared" si="27"/>
        <v>#DIV/0!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0</v>
      </c>
      <c r="M84" s="13">
        <f t="shared" si="26"/>
        <v>0</v>
      </c>
      <c r="N84" s="9" t="e">
        <f t="shared" si="21"/>
        <v>#DIV/0!</v>
      </c>
      <c r="O84" s="15" t="e">
        <f t="shared" si="27"/>
        <v>#DIV/0!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0</v>
      </c>
      <c r="M85" s="13">
        <f t="shared" si="26"/>
        <v>0</v>
      </c>
      <c r="N85" s="9" t="e">
        <f t="shared" si="21"/>
        <v>#DIV/0!</v>
      </c>
      <c r="O85" s="15" t="e">
        <f t="shared" si="27"/>
        <v>#DIV/0!</v>
      </c>
      <c r="P85" s="9" t="e">
        <f t="shared" si="22"/>
        <v>#DIV/0!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0</v>
      </c>
      <c r="M86" s="13">
        <f t="shared" si="26"/>
        <v>0</v>
      </c>
      <c r="N86" s="9" t="e">
        <f t="shared" si="21"/>
        <v>#DIV/0!</v>
      </c>
      <c r="O86" s="15" t="e">
        <f t="shared" si="27"/>
        <v>#DIV/0!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0</v>
      </c>
      <c r="M87" s="13">
        <f t="shared" si="26"/>
        <v>0</v>
      </c>
      <c r="N87" s="9" t="e">
        <f t="shared" si="21"/>
        <v>#DIV/0!</v>
      </c>
      <c r="O87" s="15" t="e">
        <f t="shared" si="27"/>
        <v>#DIV/0!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0</v>
      </c>
      <c r="M88" s="13">
        <f t="shared" si="26"/>
        <v>0</v>
      </c>
      <c r="N88" s="9" t="e">
        <f t="shared" si="21"/>
        <v>#DIV/0!</v>
      </c>
      <c r="O88" s="15" t="e">
        <f t="shared" si="27"/>
        <v>#DIV/0!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0</v>
      </c>
      <c r="M89" s="13">
        <f t="shared" si="26"/>
        <v>0</v>
      </c>
      <c r="N89" s="9" t="e">
        <f t="shared" si="21"/>
        <v>#DIV/0!</v>
      </c>
      <c r="O89" s="15" t="e">
        <f t="shared" si="27"/>
        <v>#DIV/0!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0</v>
      </c>
      <c r="M90" s="13">
        <f t="shared" si="26"/>
        <v>0</v>
      </c>
      <c r="N90" s="9" t="e">
        <f t="shared" si="21"/>
        <v>#DIV/0!</v>
      </c>
      <c r="O90" s="15" t="e">
        <f t="shared" si="27"/>
        <v>#DIV/0!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0</v>
      </c>
      <c r="M91" s="13">
        <f t="shared" si="26"/>
        <v>0</v>
      </c>
      <c r="N91" s="9" t="e">
        <f t="shared" si="21"/>
        <v>#DIV/0!</v>
      </c>
      <c r="O91" s="15" t="e">
        <f t="shared" si="27"/>
        <v>#DIV/0!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0</v>
      </c>
      <c r="M92" s="13">
        <f t="shared" si="26"/>
        <v>0</v>
      </c>
      <c r="N92" s="9" t="e">
        <f t="shared" si="21"/>
        <v>#DIV/0!</v>
      </c>
      <c r="O92" s="15" t="e">
        <f t="shared" si="27"/>
        <v>#DIV/0!</v>
      </c>
      <c r="P92" s="9" t="e">
        <f t="shared" si="22"/>
        <v>#DIV/0!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0</v>
      </c>
      <c r="M93" s="13">
        <f t="shared" si="26"/>
        <v>0</v>
      </c>
      <c r="N93" s="9" t="e">
        <f t="shared" si="21"/>
        <v>#DIV/0!</v>
      </c>
      <c r="O93" s="15" t="e">
        <f t="shared" si="27"/>
        <v>#DIV/0!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0</v>
      </c>
      <c r="M94" s="13">
        <f t="shared" si="26"/>
        <v>0</v>
      </c>
      <c r="N94" s="9" t="e">
        <f t="shared" si="21"/>
        <v>#DIV/0!</v>
      </c>
      <c r="O94" s="15" t="e">
        <f t="shared" si="27"/>
        <v>#DIV/0!</v>
      </c>
      <c r="P94" s="9" t="e">
        <f t="shared" si="22"/>
        <v>#DIV/0!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0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0</v>
      </c>
      <c r="K96" s="13">
        <f t="shared" si="28"/>
        <v>0</v>
      </c>
      <c r="L96" s="13"/>
      <c r="M96" s="13"/>
      <c r="N96" s="13" t="e">
        <f>SUM(N4:N94)</f>
        <v>#DIV/0!</v>
      </c>
      <c r="O96" s="13"/>
      <c r="P96" s="13"/>
      <c r="Q96" s="13">
        <f>SUM(Q4:Q94)</f>
        <v>0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B4" sqref="B4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51</v>
      </c>
      <c r="H1" s="6"/>
      <c r="T1" s="5" t="s">
        <v>0</v>
      </c>
      <c r="U1" s="7" t="str">
        <f>B1</f>
        <v>Eurema lisa</v>
      </c>
      <c r="V1" s="8"/>
      <c r="W1" s="6"/>
      <c r="X1" s="8"/>
      <c r="Y1" s="6" t="str">
        <f>G1</f>
        <v>Spring 1989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0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0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 t="e">
        <f aca="true" t="shared" si="2" ref="N4:N35">(+J4+K4)*($J$96/($J$96+$K$96))</f>
        <v>#DIV/0!</v>
      </c>
      <c r="O4" s="15" t="e">
        <f>N4</f>
        <v>#DIV/0!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 t="e">
        <f>SUM(N4:N10)</f>
        <v>#DIV/0!</v>
      </c>
      <c r="AA4" s="9" t="e">
        <f aca="true" t="shared" si="6" ref="AA4:AA16">Z4*100/$Z$17</f>
        <v>#DIV/0!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 t="e">
        <f t="shared" si="2"/>
        <v>#DIV/0!</v>
      </c>
      <c r="O5" s="15" t="e">
        <f aca="true" t="shared" si="9" ref="O5:O36">O4+N5</f>
        <v>#DIV/0!</v>
      </c>
      <c r="P5" s="9" t="e">
        <f t="shared" si="3"/>
        <v>#DIV/0!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 t="e">
        <f>SUM(N11:N17)</f>
        <v>#DIV/0!</v>
      </c>
      <c r="AA5" s="9" t="e">
        <f t="shared" si="6"/>
        <v>#DIV/0!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 t="e">
        <f t="shared" si="2"/>
        <v>#DIV/0!</v>
      </c>
      <c r="O6" s="15" t="e">
        <f t="shared" si="9"/>
        <v>#DIV/0!</v>
      </c>
      <c r="P6" s="9" t="e">
        <f t="shared" si="3"/>
        <v>#DIV/0!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0</v>
      </c>
      <c r="W6" s="8"/>
      <c r="X6" s="18" t="s">
        <v>32</v>
      </c>
      <c r="Z6" s="15" t="e">
        <f>SUM(N18:N24)</f>
        <v>#DIV/0!</v>
      </c>
      <c r="AA6" s="9" t="e">
        <f t="shared" si="6"/>
        <v>#DIV/0!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 t="e">
        <f t="shared" si="2"/>
        <v>#DIV/0!</v>
      </c>
      <c r="O7" s="15" t="e">
        <f t="shared" si="9"/>
        <v>#DIV/0!</v>
      </c>
      <c r="P7" s="9" t="e">
        <f t="shared" si="3"/>
        <v>#DIV/0!</v>
      </c>
      <c r="Q7" s="13">
        <f t="shared" si="4"/>
        <v>0</v>
      </c>
      <c r="R7" s="13">
        <f t="shared" si="5"/>
        <v>0</v>
      </c>
      <c r="T7" s="12" t="s">
        <v>33</v>
      </c>
      <c r="V7" s="9" t="e">
        <f>V6*100/(V5+V6)</f>
        <v>#DIV/0!</v>
      </c>
      <c r="W7" s="8"/>
      <c r="Y7" s="18" t="s">
        <v>34</v>
      </c>
      <c r="Z7" s="15" t="e">
        <f>SUM(N25:N31)</f>
        <v>#DIV/0!</v>
      </c>
      <c r="AA7" s="9" t="e">
        <f t="shared" si="6"/>
        <v>#DIV/0!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 t="e">
        <f t="shared" si="2"/>
        <v>#DIV/0!</v>
      </c>
      <c r="O8" s="15" t="e">
        <f t="shared" si="9"/>
        <v>#DIV/0!</v>
      </c>
      <c r="P8" s="9" t="e">
        <f t="shared" si="3"/>
        <v>#DIV/0!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 t="e">
        <f>SUM(N32:N38)</f>
        <v>#DIV/0!</v>
      </c>
      <c r="AA8" s="9" t="e">
        <f t="shared" si="6"/>
        <v>#DIV/0!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 t="e">
        <f t="shared" si="2"/>
        <v>#DIV/0!</v>
      </c>
      <c r="O9" s="15" t="e">
        <f t="shared" si="9"/>
        <v>#DIV/0!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 t="e">
        <f>SUM(N39:N45)</f>
        <v>#DIV/0!</v>
      </c>
      <c r="AA9" s="9" t="e">
        <f t="shared" si="6"/>
        <v>#DIV/0!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 t="e">
        <f t="shared" si="2"/>
        <v>#DIV/0!</v>
      </c>
      <c r="O10" s="15" t="e">
        <f t="shared" si="9"/>
        <v>#DIV/0!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 t="e">
        <f>100*(+C96/(B96+C96))</f>
        <v>#DIV/0!</v>
      </c>
      <c r="W10" s="8"/>
      <c r="X10" s="20" t="s">
        <v>38</v>
      </c>
      <c r="Z10" s="15" t="e">
        <f>SUM(N46:N52)</f>
        <v>#DIV/0!</v>
      </c>
      <c r="AA10" s="9" t="e">
        <f t="shared" si="6"/>
        <v>#DIV/0!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 t="e">
        <f t="shared" si="2"/>
        <v>#DIV/0!</v>
      </c>
      <c r="O11" s="15" t="e">
        <f t="shared" si="9"/>
        <v>#DIV/0!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 t="e">
        <f>SUM(N53:N59)</f>
        <v>#DIV/0!</v>
      </c>
      <c r="AA11" s="9" t="e">
        <f t="shared" si="6"/>
        <v>#DIV/0!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 t="e">
        <f t="shared" si="2"/>
        <v>#DIV/0!</v>
      </c>
      <c r="O12" s="15" t="e">
        <f t="shared" si="9"/>
        <v>#DIV/0!</v>
      </c>
      <c r="P12" s="9" t="e">
        <f t="shared" si="3"/>
        <v>#DIV/0!</v>
      </c>
      <c r="Q12" s="13">
        <f t="shared" si="4"/>
        <v>0</v>
      </c>
      <c r="R12" s="13">
        <f t="shared" si="5"/>
        <v>0</v>
      </c>
      <c r="U12" s="12" t="s">
        <v>40</v>
      </c>
      <c r="V12" s="9" t="e">
        <f>100*((G96+C96)/(B96+C96+F96+G96))</f>
        <v>#DIV/0!</v>
      </c>
      <c r="W12" s="8"/>
      <c r="X12" s="20" t="s">
        <v>41</v>
      </c>
      <c r="Z12" s="15" t="e">
        <f>SUM(N60:N66)</f>
        <v>#DIV/0!</v>
      </c>
      <c r="AA12" s="9" t="e">
        <f t="shared" si="6"/>
        <v>#DIV/0!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 t="e">
        <f t="shared" si="2"/>
        <v>#DIV/0!</v>
      </c>
      <c r="O13" s="15" t="e">
        <f t="shared" si="9"/>
        <v>#DIV/0!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 t="e">
        <f>SUM(N67:N73)</f>
        <v>#DIV/0!</v>
      </c>
      <c r="AA13" s="9" t="e">
        <f t="shared" si="6"/>
        <v>#DIV/0!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 t="e">
        <f t="shared" si="2"/>
        <v>#DIV/0!</v>
      </c>
      <c r="O14" s="15" t="e">
        <f t="shared" si="9"/>
        <v>#DIV/0!</v>
      </c>
      <c r="P14" s="9" t="e">
        <f t="shared" si="3"/>
        <v>#DIV/0!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 t="e">
        <f>SUM(N74:N80)</f>
        <v>#DIV/0!</v>
      </c>
      <c r="AA14" s="9" t="e">
        <f t="shared" si="6"/>
        <v>#DIV/0!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 t="e">
        <f t="shared" si="2"/>
        <v>#DIV/0!</v>
      </c>
      <c r="O15" s="15" t="e">
        <f t="shared" si="9"/>
        <v>#DIV/0!</v>
      </c>
      <c r="P15" s="9" t="e">
        <f t="shared" si="3"/>
        <v>#DIV/0!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 t="e">
        <f>SUM(N81:N87)</f>
        <v>#DIV/0!</v>
      </c>
      <c r="AA15" s="9" t="e">
        <f t="shared" si="6"/>
        <v>#DIV/0!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 t="e">
        <f t="shared" si="2"/>
        <v>#DIV/0!</v>
      </c>
      <c r="O16" s="15" t="e">
        <f t="shared" si="9"/>
        <v>#DIV/0!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 t="e">
        <f>SUM(N88:N94)</f>
        <v>#DIV/0!</v>
      </c>
      <c r="AA16" s="9" t="e">
        <f t="shared" si="6"/>
        <v>#DIV/0!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 t="e">
        <f t="shared" si="2"/>
        <v>#DIV/0!</v>
      </c>
      <c r="O17" s="15" t="e">
        <f t="shared" si="9"/>
        <v>#DIV/0!</v>
      </c>
      <c r="P17" s="9" t="e">
        <f t="shared" si="3"/>
        <v>#DIV/0!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 t="e">
        <f>SUM(Z4:Z16)</f>
        <v>#DIV/0!</v>
      </c>
      <c r="AA17" s="13" t="e">
        <f>SUM(AA4:AA16)</f>
        <v>#DIV/0!</v>
      </c>
      <c r="AB17" s="13">
        <f>SUM(AB4:AB16)</f>
        <v>0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 t="e">
        <f t="shared" si="2"/>
        <v>#DIV/0!</v>
      </c>
      <c r="O18" s="15" t="e">
        <f t="shared" si="9"/>
        <v>#DIV/0!</v>
      </c>
      <c r="P18" s="9" t="e">
        <f t="shared" si="3"/>
        <v>#DIV/0!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 t="e">
        <f t="shared" si="2"/>
        <v>#DIV/0!</v>
      </c>
      <c r="O19" s="15" t="e">
        <f t="shared" si="9"/>
        <v>#DIV/0!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 t="e">
        <f t="shared" si="2"/>
        <v>#DIV/0!</v>
      </c>
      <c r="O20" s="15" t="e">
        <f t="shared" si="9"/>
        <v>#DIV/0!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 t="e">
        <f t="shared" si="2"/>
        <v>#DIV/0!</v>
      </c>
      <c r="O21" s="15" t="e">
        <f t="shared" si="9"/>
        <v>#DIV/0!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 t="e">
        <f t="shared" si="2"/>
        <v>#DIV/0!</v>
      </c>
      <c r="O22" s="15" t="e">
        <f t="shared" si="9"/>
        <v>#DIV/0!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 t="e">
        <f t="shared" si="2"/>
        <v>#DIV/0!</v>
      </c>
      <c r="O23" s="15" t="e">
        <f t="shared" si="9"/>
        <v>#DIV/0!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 t="e">
        <f t="shared" si="2"/>
        <v>#DIV/0!</v>
      </c>
      <c r="O24" s="15" t="e">
        <f t="shared" si="9"/>
        <v>#DIV/0!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 t="e">
        <f t="shared" si="2"/>
        <v>#DIV/0!</v>
      </c>
      <c r="O25" s="15" t="e">
        <f t="shared" si="9"/>
        <v>#DIV/0!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 t="e">
        <f t="shared" si="2"/>
        <v>#DIV/0!</v>
      </c>
      <c r="O26" s="15" t="e">
        <f t="shared" si="9"/>
        <v>#DIV/0!</v>
      </c>
      <c r="P26" s="9" t="e">
        <f t="shared" si="3"/>
        <v>#DIV/0!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 t="e">
        <f t="shared" si="2"/>
        <v>#DIV/0!</v>
      </c>
      <c r="O27" s="15" t="e">
        <f t="shared" si="9"/>
        <v>#DIV/0!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 t="e">
        <f t="shared" si="2"/>
        <v>#DIV/0!</v>
      </c>
      <c r="O28" s="15" t="e">
        <f t="shared" si="9"/>
        <v>#DIV/0!</v>
      </c>
      <c r="P28" s="9" t="e">
        <f t="shared" si="3"/>
        <v>#DIV/0!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 t="e">
        <f t="shared" si="2"/>
        <v>#DIV/0!</v>
      </c>
      <c r="O29" s="15" t="e">
        <f t="shared" si="9"/>
        <v>#DIV/0!</v>
      </c>
      <c r="P29" s="9" t="e">
        <f t="shared" si="3"/>
        <v>#DIV/0!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 t="e">
        <f t="shared" si="2"/>
        <v>#DIV/0!</v>
      </c>
      <c r="O30" s="15" t="e">
        <f t="shared" si="9"/>
        <v>#DIV/0!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 t="e">
        <f t="shared" si="2"/>
        <v>#DIV/0!</v>
      </c>
      <c r="O31" s="15" t="e">
        <f t="shared" si="9"/>
        <v>#DIV/0!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 t="e">
        <f t="shared" si="2"/>
        <v>#DIV/0!</v>
      </c>
      <c r="O32" s="15" t="e">
        <f t="shared" si="9"/>
        <v>#DIV/0!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 t="e">
        <f t="shared" si="2"/>
        <v>#DIV/0!</v>
      </c>
      <c r="O33" s="15" t="e">
        <f t="shared" si="9"/>
        <v>#DIV/0!</v>
      </c>
      <c r="P33" s="9" t="e">
        <f t="shared" si="3"/>
        <v>#DIV/0!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 t="e">
        <f t="shared" si="2"/>
        <v>#DIV/0!</v>
      </c>
      <c r="O34" s="15" t="e">
        <f t="shared" si="9"/>
        <v>#DIV/0!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 t="e">
        <f t="shared" si="2"/>
        <v>#DIV/0!</v>
      </c>
      <c r="O35" s="15" t="e">
        <f t="shared" si="9"/>
        <v>#DIV/0!</v>
      </c>
      <c r="P35" s="9" t="e">
        <f t="shared" si="3"/>
        <v>#DIV/0!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 t="e">
        <f aca="true" t="shared" si="12" ref="N36:N67">(+J36+K36)*($J$96/($J$96+$K$96))</f>
        <v>#DIV/0!</v>
      </c>
      <c r="O36" s="15" t="e">
        <f t="shared" si="9"/>
        <v>#DIV/0!</v>
      </c>
      <c r="P36" s="9" t="e">
        <f aca="true" t="shared" si="13" ref="P36:P67">O36*100/$N$96</f>
        <v>#DIV/0!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 t="e">
        <f t="shared" si="12"/>
        <v>#DIV/0!</v>
      </c>
      <c r="O37" s="15" t="e">
        <f aca="true" t="shared" si="18" ref="O37:O68">O36+N37</f>
        <v>#DIV/0!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 t="e">
        <f t="shared" si="12"/>
        <v>#DIV/0!</v>
      </c>
      <c r="O38" s="15" t="e">
        <f t="shared" si="18"/>
        <v>#DIV/0!</v>
      </c>
      <c r="P38" s="9" t="e">
        <f t="shared" si="13"/>
        <v>#DIV/0!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 t="e">
        <f t="shared" si="12"/>
        <v>#DIV/0!</v>
      </c>
      <c r="O39" s="15" t="e">
        <f t="shared" si="18"/>
        <v>#DIV/0!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 t="e">
        <f t="shared" si="12"/>
        <v>#DIV/0!</v>
      </c>
      <c r="O40" s="15" t="e">
        <f t="shared" si="18"/>
        <v>#DIV/0!</v>
      </c>
      <c r="P40" s="9" t="e">
        <f t="shared" si="13"/>
        <v>#DIV/0!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 t="e">
        <f t="shared" si="12"/>
        <v>#DIV/0!</v>
      </c>
      <c r="O41" s="15" t="e">
        <f t="shared" si="18"/>
        <v>#DIV/0!</v>
      </c>
      <c r="P41" s="9" t="e">
        <f t="shared" si="13"/>
        <v>#DIV/0!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 t="e">
        <f t="shared" si="12"/>
        <v>#DIV/0!</v>
      </c>
      <c r="O42" s="15" t="e">
        <f t="shared" si="18"/>
        <v>#DIV/0!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 t="e">
        <f t="shared" si="12"/>
        <v>#DIV/0!</v>
      </c>
      <c r="O43" s="15" t="e">
        <f t="shared" si="18"/>
        <v>#DIV/0!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 t="e">
        <f t="shared" si="12"/>
        <v>#DIV/0!</v>
      </c>
      <c r="O44" s="15" t="e">
        <f t="shared" si="18"/>
        <v>#DIV/0!</v>
      </c>
      <c r="P44" s="9" t="e">
        <f t="shared" si="13"/>
        <v>#DIV/0!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 t="e">
        <f t="shared" si="12"/>
        <v>#DIV/0!</v>
      </c>
      <c r="O45" s="15" t="e">
        <f t="shared" si="18"/>
        <v>#DIV/0!</v>
      </c>
      <c r="P45" s="9" t="e">
        <f t="shared" si="13"/>
        <v>#DIV/0!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 t="e">
        <f t="shared" si="12"/>
        <v>#DIV/0!</v>
      </c>
      <c r="O46" s="15" t="e">
        <f t="shared" si="18"/>
        <v>#DIV/0!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 t="e">
        <f t="shared" si="12"/>
        <v>#DIV/0!</v>
      </c>
      <c r="O47" s="15" t="e">
        <f t="shared" si="18"/>
        <v>#DIV/0!</v>
      </c>
      <c r="P47" s="9" t="e">
        <f t="shared" si="13"/>
        <v>#DIV/0!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 t="e">
        <f t="shared" si="12"/>
        <v>#DIV/0!</v>
      </c>
      <c r="O48" s="15" t="e">
        <f t="shared" si="18"/>
        <v>#DIV/0!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 t="e">
        <f t="shared" si="12"/>
        <v>#DIV/0!</v>
      </c>
      <c r="O49" s="15" t="e">
        <f t="shared" si="18"/>
        <v>#DIV/0!</v>
      </c>
      <c r="P49" s="9" t="e">
        <f t="shared" si="13"/>
        <v>#DIV/0!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 t="e">
        <f t="shared" si="12"/>
        <v>#DIV/0!</v>
      </c>
      <c r="O50" s="15" t="e">
        <f t="shared" si="18"/>
        <v>#DIV/0!</v>
      </c>
      <c r="P50" s="9" t="e">
        <f t="shared" si="13"/>
        <v>#DIV/0!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 t="e">
        <f t="shared" si="12"/>
        <v>#DIV/0!</v>
      </c>
      <c r="O51" s="15" t="e">
        <f t="shared" si="18"/>
        <v>#DIV/0!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 t="e">
        <f t="shared" si="12"/>
        <v>#DIV/0!</v>
      </c>
      <c r="O52" s="15" t="e">
        <f t="shared" si="18"/>
        <v>#DIV/0!</v>
      </c>
      <c r="P52" s="9" t="e">
        <f t="shared" si="13"/>
        <v>#DIV/0!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 t="e">
        <f t="shared" si="12"/>
        <v>#DIV/0!</v>
      </c>
      <c r="O53" s="15" t="e">
        <f t="shared" si="18"/>
        <v>#DIV/0!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0</v>
      </c>
      <c r="N54" s="9" t="e">
        <f t="shared" si="12"/>
        <v>#DIV/0!</v>
      </c>
      <c r="O54" s="15" t="e">
        <f t="shared" si="18"/>
        <v>#DIV/0!</v>
      </c>
      <c r="P54" s="9" t="e">
        <f t="shared" si="13"/>
        <v>#DIV/0!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0</v>
      </c>
      <c r="N55" s="9" t="e">
        <f t="shared" si="12"/>
        <v>#DIV/0!</v>
      </c>
      <c r="O55" s="15" t="e">
        <f t="shared" si="18"/>
        <v>#DIV/0!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0</v>
      </c>
      <c r="N56" s="9" t="e">
        <f t="shared" si="12"/>
        <v>#DIV/0!</v>
      </c>
      <c r="O56" s="15" t="e">
        <f t="shared" si="18"/>
        <v>#DIV/0!</v>
      </c>
      <c r="P56" s="9" t="e">
        <f t="shared" si="13"/>
        <v>#DIV/0!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0</v>
      </c>
      <c r="M57" s="13">
        <f t="shared" si="17"/>
        <v>0</v>
      </c>
      <c r="N57" s="9" t="e">
        <f t="shared" si="12"/>
        <v>#DIV/0!</v>
      </c>
      <c r="O57" s="15" t="e">
        <f t="shared" si="18"/>
        <v>#DIV/0!</v>
      </c>
      <c r="P57" s="9" t="e">
        <f t="shared" si="13"/>
        <v>#DIV/0!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0</v>
      </c>
      <c r="N58" s="9" t="e">
        <f t="shared" si="12"/>
        <v>#DIV/0!</v>
      </c>
      <c r="O58" s="15" t="e">
        <f t="shared" si="18"/>
        <v>#DIV/0!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0</v>
      </c>
      <c r="M59" s="13">
        <f t="shared" si="17"/>
        <v>0</v>
      </c>
      <c r="N59" s="9" t="e">
        <f t="shared" si="12"/>
        <v>#DIV/0!</v>
      </c>
      <c r="O59" s="15" t="e">
        <f t="shared" si="18"/>
        <v>#DIV/0!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0</v>
      </c>
      <c r="M60" s="13">
        <f t="shared" si="17"/>
        <v>0</v>
      </c>
      <c r="N60" s="9" t="e">
        <f t="shared" si="12"/>
        <v>#DIV/0!</v>
      </c>
      <c r="O60" s="15" t="e">
        <f t="shared" si="18"/>
        <v>#DIV/0!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0</v>
      </c>
      <c r="M61" s="13">
        <f t="shared" si="17"/>
        <v>0</v>
      </c>
      <c r="N61" s="9" t="e">
        <f t="shared" si="12"/>
        <v>#DIV/0!</v>
      </c>
      <c r="O61" s="15" t="e">
        <f t="shared" si="18"/>
        <v>#DIV/0!</v>
      </c>
      <c r="P61" s="9" t="e">
        <f t="shared" si="13"/>
        <v>#DIV/0!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0</v>
      </c>
      <c r="M62" s="13">
        <f t="shared" si="17"/>
        <v>0</v>
      </c>
      <c r="N62" s="9" t="e">
        <f t="shared" si="12"/>
        <v>#DIV/0!</v>
      </c>
      <c r="O62" s="15" t="e">
        <f t="shared" si="18"/>
        <v>#DIV/0!</v>
      </c>
      <c r="P62" s="9" t="e">
        <f t="shared" si="13"/>
        <v>#DIV/0!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0</v>
      </c>
      <c r="M63" s="13">
        <f t="shared" si="17"/>
        <v>0</v>
      </c>
      <c r="N63" s="9" t="e">
        <f t="shared" si="12"/>
        <v>#DIV/0!</v>
      </c>
      <c r="O63" s="15" t="e">
        <f t="shared" si="18"/>
        <v>#DIV/0!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0</v>
      </c>
      <c r="M64" s="13">
        <f t="shared" si="17"/>
        <v>0</v>
      </c>
      <c r="N64" s="9" t="e">
        <f t="shared" si="12"/>
        <v>#DIV/0!</v>
      </c>
      <c r="O64" s="15" t="e">
        <f t="shared" si="18"/>
        <v>#DIV/0!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0</v>
      </c>
      <c r="M65" s="13">
        <f t="shared" si="17"/>
        <v>0</v>
      </c>
      <c r="N65" s="9" t="e">
        <f t="shared" si="12"/>
        <v>#DIV/0!</v>
      </c>
      <c r="O65" s="15" t="e">
        <f t="shared" si="18"/>
        <v>#DIV/0!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0</v>
      </c>
      <c r="M66" s="13">
        <f t="shared" si="17"/>
        <v>0</v>
      </c>
      <c r="N66" s="9" t="e">
        <f t="shared" si="12"/>
        <v>#DIV/0!</v>
      </c>
      <c r="O66" s="15" t="e">
        <f t="shared" si="18"/>
        <v>#DIV/0!</v>
      </c>
      <c r="P66" s="9" t="e">
        <f t="shared" si="13"/>
        <v>#DIV/0!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0</v>
      </c>
      <c r="M67" s="13">
        <f t="shared" si="17"/>
        <v>0</v>
      </c>
      <c r="N67" s="9" t="e">
        <f t="shared" si="12"/>
        <v>#DIV/0!</v>
      </c>
      <c r="O67" s="15" t="e">
        <f t="shared" si="18"/>
        <v>#DIV/0!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0</v>
      </c>
      <c r="M68" s="13">
        <f t="shared" si="17"/>
        <v>0</v>
      </c>
      <c r="N68" s="9" t="e">
        <f aca="true" t="shared" si="21" ref="N68:N94">(+J68+K68)*($J$96/($J$96+$K$96))</f>
        <v>#DIV/0!</v>
      </c>
      <c r="O68" s="15" t="e">
        <f t="shared" si="18"/>
        <v>#DIV/0!</v>
      </c>
      <c r="P68" s="9" t="e">
        <f aca="true" t="shared" si="22" ref="P68:P94">O68*100/$N$96</f>
        <v>#DIV/0!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0</v>
      </c>
      <c r="M69" s="13">
        <f aca="true" t="shared" si="26" ref="M69:M94">M68+K69</f>
        <v>0</v>
      </c>
      <c r="N69" s="9" t="e">
        <f t="shared" si="21"/>
        <v>#DIV/0!</v>
      </c>
      <c r="O69" s="15" t="e">
        <f aca="true" t="shared" si="27" ref="O69:O94">O68+N69</f>
        <v>#DIV/0!</v>
      </c>
      <c r="P69" s="9" t="e">
        <f t="shared" si="22"/>
        <v>#DIV/0!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0</v>
      </c>
      <c r="M70" s="13">
        <f t="shared" si="26"/>
        <v>0</v>
      </c>
      <c r="N70" s="9" t="e">
        <f t="shared" si="21"/>
        <v>#DIV/0!</v>
      </c>
      <c r="O70" s="15" t="e">
        <f t="shared" si="27"/>
        <v>#DIV/0!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0</v>
      </c>
      <c r="M71" s="13">
        <f t="shared" si="26"/>
        <v>0</v>
      </c>
      <c r="N71" s="9" t="e">
        <f t="shared" si="21"/>
        <v>#DIV/0!</v>
      </c>
      <c r="O71" s="15" t="e">
        <f t="shared" si="27"/>
        <v>#DIV/0!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0</v>
      </c>
      <c r="M72" s="13">
        <f t="shared" si="26"/>
        <v>0</v>
      </c>
      <c r="N72" s="9" t="e">
        <f t="shared" si="21"/>
        <v>#DIV/0!</v>
      </c>
      <c r="O72" s="15" t="e">
        <f t="shared" si="27"/>
        <v>#DIV/0!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0</v>
      </c>
      <c r="M73" s="13">
        <f t="shared" si="26"/>
        <v>0</v>
      </c>
      <c r="N73" s="9" t="e">
        <f t="shared" si="21"/>
        <v>#DIV/0!</v>
      </c>
      <c r="O73" s="15" t="e">
        <f t="shared" si="27"/>
        <v>#DIV/0!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0</v>
      </c>
      <c r="M74" s="13">
        <f t="shared" si="26"/>
        <v>0</v>
      </c>
      <c r="N74" s="9" t="e">
        <f t="shared" si="21"/>
        <v>#DIV/0!</v>
      </c>
      <c r="O74" s="15" t="e">
        <f t="shared" si="27"/>
        <v>#DIV/0!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0</v>
      </c>
      <c r="M75" s="13">
        <f t="shared" si="26"/>
        <v>0</v>
      </c>
      <c r="N75" s="9" t="e">
        <f t="shared" si="21"/>
        <v>#DIV/0!</v>
      </c>
      <c r="O75" s="15" t="e">
        <f t="shared" si="27"/>
        <v>#DIV/0!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0</v>
      </c>
      <c r="M76" s="13">
        <f t="shared" si="26"/>
        <v>0</v>
      </c>
      <c r="N76" s="9" t="e">
        <f t="shared" si="21"/>
        <v>#DIV/0!</v>
      </c>
      <c r="O76" s="15" t="e">
        <f t="shared" si="27"/>
        <v>#DIV/0!</v>
      </c>
      <c r="P76" s="9" t="e">
        <f t="shared" si="22"/>
        <v>#DIV/0!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0</v>
      </c>
      <c r="M77" s="13">
        <f t="shared" si="26"/>
        <v>0</v>
      </c>
      <c r="N77" s="9" t="e">
        <f t="shared" si="21"/>
        <v>#DIV/0!</v>
      </c>
      <c r="O77" s="15" t="e">
        <f t="shared" si="27"/>
        <v>#DIV/0!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0</v>
      </c>
      <c r="M78" s="13">
        <f t="shared" si="26"/>
        <v>0</v>
      </c>
      <c r="N78" s="9" t="e">
        <f t="shared" si="21"/>
        <v>#DIV/0!</v>
      </c>
      <c r="O78" s="15" t="e">
        <f t="shared" si="27"/>
        <v>#DIV/0!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0</v>
      </c>
      <c r="M79" s="13">
        <f t="shared" si="26"/>
        <v>0</v>
      </c>
      <c r="N79" s="9" t="e">
        <f t="shared" si="21"/>
        <v>#DIV/0!</v>
      </c>
      <c r="O79" s="15" t="e">
        <f t="shared" si="27"/>
        <v>#DIV/0!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0</v>
      </c>
      <c r="M80" s="13">
        <f t="shared" si="26"/>
        <v>0</v>
      </c>
      <c r="N80" s="9" t="e">
        <f t="shared" si="21"/>
        <v>#DIV/0!</v>
      </c>
      <c r="O80" s="15" t="e">
        <f t="shared" si="27"/>
        <v>#DIV/0!</v>
      </c>
      <c r="P80" s="9" t="e">
        <f t="shared" si="22"/>
        <v>#DIV/0!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0</v>
      </c>
      <c r="M81" s="13">
        <f t="shared" si="26"/>
        <v>0</v>
      </c>
      <c r="N81" s="9" t="e">
        <f t="shared" si="21"/>
        <v>#DIV/0!</v>
      </c>
      <c r="O81" s="15" t="e">
        <f t="shared" si="27"/>
        <v>#DIV/0!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0</v>
      </c>
      <c r="M82" s="13">
        <f t="shared" si="26"/>
        <v>0</v>
      </c>
      <c r="N82" s="9" t="e">
        <f t="shared" si="21"/>
        <v>#DIV/0!</v>
      </c>
      <c r="O82" s="15" t="e">
        <f t="shared" si="27"/>
        <v>#DIV/0!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0</v>
      </c>
      <c r="M83" s="13">
        <f t="shared" si="26"/>
        <v>0</v>
      </c>
      <c r="N83" s="9" t="e">
        <f t="shared" si="21"/>
        <v>#DIV/0!</v>
      </c>
      <c r="O83" s="15" t="e">
        <f t="shared" si="27"/>
        <v>#DIV/0!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0</v>
      </c>
      <c r="M84" s="13">
        <f t="shared" si="26"/>
        <v>0</v>
      </c>
      <c r="N84" s="9" t="e">
        <f t="shared" si="21"/>
        <v>#DIV/0!</v>
      </c>
      <c r="O84" s="15" t="e">
        <f t="shared" si="27"/>
        <v>#DIV/0!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0</v>
      </c>
      <c r="M85" s="13">
        <f t="shared" si="26"/>
        <v>0</v>
      </c>
      <c r="N85" s="9" t="e">
        <f t="shared" si="21"/>
        <v>#DIV/0!</v>
      </c>
      <c r="O85" s="15" t="e">
        <f t="shared" si="27"/>
        <v>#DIV/0!</v>
      </c>
      <c r="P85" s="9" t="e">
        <f t="shared" si="22"/>
        <v>#DIV/0!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0</v>
      </c>
      <c r="M86" s="13">
        <f t="shared" si="26"/>
        <v>0</v>
      </c>
      <c r="N86" s="9" t="e">
        <f t="shared" si="21"/>
        <v>#DIV/0!</v>
      </c>
      <c r="O86" s="15" t="e">
        <f t="shared" si="27"/>
        <v>#DIV/0!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0</v>
      </c>
      <c r="M87" s="13">
        <f t="shared" si="26"/>
        <v>0</v>
      </c>
      <c r="N87" s="9" t="e">
        <f t="shared" si="21"/>
        <v>#DIV/0!</v>
      </c>
      <c r="O87" s="15" t="e">
        <f t="shared" si="27"/>
        <v>#DIV/0!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0</v>
      </c>
      <c r="M88" s="13">
        <f t="shared" si="26"/>
        <v>0</v>
      </c>
      <c r="N88" s="9" t="e">
        <f t="shared" si="21"/>
        <v>#DIV/0!</v>
      </c>
      <c r="O88" s="15" t="e">
        <f t="shared" si="27"/>
        <v>#DIV/0!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0</v>
      </c>
      <c r="M89" s="13">
        <f t="shared" si="26"/>
        <v>0</v>
      </c>
      <c r="N89" s="9" t="e">
        <f t="shared" si="21"/>
        <v>#DIV/0!</v>
      </c>
      <c r="O89" s="15" t="e">
        <f t="shared" si="27"/>
        <v>#DIV/0!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0</v>
      </c>
      <c r="M90" s="13">
        <f t="shared" si="26"/>
        <v>0</v>
      </c>
      <c r="N90" s="9" t="e">
        <f t="shared" si="21"/>
        <v>#DIV/0!</v>
      </c>
      <c r="O90" s="15" t="e">
        <f t="shared" si="27"/>
        <v>#DIV/0!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0</v>
      </c>
      <c r="M91" s="13">
        <f t="shared" si="26"/>
        <v>0</v>
      </c>
      <c r="N91" s="9" t="e">
        <f t="shared" si="21"/>
        <v>#DIV/0!</v>
      </c>
      <c r="O91" s="15" t="e">
        <f t="shared" si="27"/>
        <v>#DIV/0!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0</v>
      </c>
      <c r="M92" s="13">
        <f t="shared" si="26"/>
        <v>0</v>
      </c>
      <c r="N92" s="9" t="e">
        <f t="shared" si="21"/>
        <v>#DIV/0!</v>
      </c>
      <c r="O92" s="15" t="e">
        <f t="shared" si="27"/>
        <v>#DIV/0!</v>
      </c>
      <c r="P92" s="9" t="e">
        <f t="shared" si="22"/>
        <v>#DIV/0!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0</v>
      </c>
      <c r="M93" s="13">
        <f t="shared" si="26"/>
        <v>0</v>
      </c>
      <c r="N93" s="9" t="e">
        <f t="shared" si="21"/>
        <v>#DIV/0!</v>
      </c>
      <c r="O93" s="15" t="e">
        <f t="shared" si="27"/>
        <v>#DIV/0!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0</v>
      </c>
      <c r="M94" s="13">
        <f t="shared" si="26"/>
        <v>0</v>
      </c>
      <c r="N94" s="9" t="e">
        <f t="shared" si="21"/>
        <v>#DIV/0!</v>
      </c>
      <c r="O94" s="15" t="e">
        <f t="shared" si="27"/>
        <v>#DIV/0!</v>
      </c>
      <c r="P94" s="9" t="e">
        <f t="shared" si="22"/>
        <v>#DIV/0!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0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0</v>
      </c>
      <c r="K96" s="13">
        <f t="shared" si="28"/>
        <v>0</v>
      </c>
      <c r="L96" s="13"/>
      <c r="M96" s="13"/>
      <c r="N96" s="13" t="e">
        <f>SUM(N4:N94)</f>
        <v>#DIV/0!</v>
      </c>
      <c r="O96" s="13"/>
      <c r="P96" s="13"/>
      <c r="Q96" s="13">
        <f>SUM(Q4:Q94)</f>
        <v>0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B4" sqref="B4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52</v>
      </c>
      <c r="H1" s="6"/>
      <c r="T1" s="5" t="s">
        <v>0</v>
      </c>
      <c r="U1" s="7" t="str">
        <f>B1</f>
        <v>Eurema lisa</v>
      </c>
      <c r="V1" s="8"/>
      <c r="W1" s="6"/>
      <c r="X1" s="8"/>
      <c r="Y1" s="6" t="str">
        <f>G1</f>
        <v>Spring 1987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0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0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 t="e">
        <f aca="true" t="shared" si="2" ref="N4:N35">(+J4+K4)*($J$96/($J$96+$K$96))</f>
        <v>#DIV/0!</v>
      </c>
      <c r="O4" s="15" t="e">
        <f>N4</f>
        <v>#DIV/0!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 t="e">
        <f>SUM(N4:N10)</f>
        <v>#DIV/0!</v>
      </c>
      <c r="AA4" s="9" t="e">
        <f aca="true" t="shared" si="6" ref="AA4:AA16">Z4*100/$Z$17</f>
        <v>#DIV/0!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 t="e">
        <f t="shared" si="2"/>
        <v>#DIV/0!</v>
      </c>
      <c r="O5" s="15" t="e">
        <f aca="true" t="shared" si="9" ref="O5:O36">O4+N5</f>
        <v>#DIV/0!</v>
      </c>
      <c r="P5" s="9" t="e">
        <f t="shared" si="3"/>
        <v>#DIV/0!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 t="e">
        <f>SUM(N11:N17)</f>
        <v>#DIV/0!</v>
      </c>
      <c r="AA5" s="9" t="e">
        <f t="shared" si="6"/>
        <v>#DIV/0!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 t="e">
        <f t="shared" si="2"/>
        <v>#DIV/0!</v>
      </c>
      <c r="O6" s="15" t="e">
        <f t="shared" si="9"/>
        <v>#DIV/0!</v>
      </c>
      <c r="P6" s="9" t="e">
        <f t="shared" si="3"/>
        <v>#DIV/0!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0</v>
      </c>
      <c r="W6" s="8"/>
      <c r="X6" s="18" t="s">
        <v>32</v>
      </c>
      <c r="Z6" s="15" t="e">
        <f>SUM(N18:N24)</f>
        <v>#DIV/0!</v>
      </c>
      <c r="AA6" s="9" t="e">
        <f t="shared" si="6"/>
        <v>#DIV/0!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 t="e">
        <f t="shared" si="2"/>
        <v>#DIV/0!</v>
      </c>
      <c r="O7" s="15" t="e">
        <f t="shared" si="9"/>
        <v>#DIV/0!</v>
      </c>
      <c r="P7" s="9" t="e">
        <f t="shared" si="3"/>
        <v>#DIV/0!</v>
      </c>
      <c r="Q7" s="13">
        <f t="shared" si="4"/>
        <v>0</v>
      </c>
      <c r="R7" s="13">
        <f t="shared" si="5"/>
        <v>0</v>
      </c>
      <c r="T7" s="12" t="s">
        <v>33</v>
      </c>
      <c r="V7" s="9" t="e">
        <f>V6*100/(V5+V6)</f>
        <v>#DIV/0!</v>
      </c>
      <c r="W7" s="8"/>
      <c r="Y7" s="18" t="s">
        <v>34</v>
      </c>
      <c r="Z7" s="15" t="e">
        <f>SUM(N25:N31)</f>
        <v>#DIV/0!</v>
      </c>
      <c r="AA7" s="9" t="e">
        <f t="shared" si="6"/>
        <v>#DIV/0!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 t="e">
        <f t="shared" si="2"/>
        <v>#DIV/0!</v>
      </c>
      <c r="O8" s="15" t="e">
        <f t="shared" si="9"/>
        <v>#DIV/0!</v>
      </c>
      <c r="P8" s="9" t="e">
        <f t="shared" si="3"/>
        <v>#DIV/0!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 t="e">
        <f>SUM(N32:N38)</f>
        <v>#DIV/0!</v>
      </c>
      <c r="AA8" s="9" t="e">
        <f t="shared" si="6"/>
        <v>#DIV/0!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 t="e">
        <f t="shared" si="2"/>
        <v>#DIV/0!</v>
      </c>
      <c r="O9" s="15" t="e">
        <f t="shared" si="9"/>
        <v>#DIV/0!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 t="e">
        <f>SUM(N39:N45)</f>
        <v>#DIV/0!</v>
      </c>
      <c r="AA9" s="9" t="e">
        <f t="shared" si="6"/>
        <v>#DIV/0!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 t="e">
        <f t="shared" si="2"/>
        <v>#DIV/0!</v>
      </c>
      <c r="O10" s="15" t="e">
        <f t="shared" si="9"/>
        <v>#DIV/0!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 t="e">
        <f>100*(+C96/(B96+C96))</f>
        <v>#DIV/0!</v>
      </c>
      <c r="W10" s="8"/>
      <c r="X10" s="20" t="s">
        <v>38</v>
      </c>
      <c r="Z10" s="15" t="e">
        <f>SUM(N46:N52)</f>
        <v>#DIV/0!</v>
      </c>
      <c r="AA10" s="9" t="e">
        <f t="shared" si="6"/>
        <v>#DIV/0!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 t="e">
        <f t="shared" si="2"/>
        <v>#DIV/0!</v>
      </c>
      <c r="O11" s="15" t="e">
        <f t="shared" si="9"/>
        <v>#DIV/0!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 t="e">
        <f>SUM(N53:N59)</f>
        <v>#DIV/0!</v>
      </c>
      <c r="AA11" s="9" t="e">
        <f t="shared" si="6"/>
        <v>#DIV/0!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 t="e">
        <f t="shared" si="2"/>
        <v>#DIV/0!</v>
      </c>
      <c r="O12" s="15" t="e">
        <f t="shared" si="9"/>
        <v>#DIV/0!</v>
      </c>
      <c r="P12" s="9" t="e">
        <f t="shared" si="3"/>
        <v>#DIV/0!</v>
      </c>
      <c r="Q12" s="13">
        <f t="shared" si="4"/>
        <v>0</v>
      </c>
      <c r="R12" s="13">
        <f t="shared" si="5"/>
        <v>0</v>
      </c>
      <c r="U12" s="12" t="s">
        <v>40</v>
      </c>
      <c r="V12" s="9" t="e">
        <f>100*((G96+C96)/(B96+C96+F96+G96))</f>
        <v>#DIV/0!</v>
      </c>
      <c r="W12" s="8"/>
      <c r="X12" s="20" t="s">
        <v>41</v>
      </c>
      <c r="Z12" s="15" t="e">
        <f>SUM(N60:N66)</f>
        <v>#DIV/0!</v>
      </c>
      <c r="AA12" s="9" t="e">
        <f t="shared" si="6"/>
        <v>#DIV/0!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 t="e">
        <f t="shared" si="2"/>
        <v>#DIV/0!</v>
      </c>
      <c r="O13" s="15" t="e">
        <f t="shared" si="9"/>
        <v>#DIV/0!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 t="e">
        <f>SUM(N67:N73)</f>
        <v>#DIV/0!</v>
      </c>
      <c r="AA13" s="9" t="e">
        <f t="shared" si="6"/>
        <v>#DIV/0!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 t="e">
        <f t="shared" si="2"/>
        <v>#DIV/0!</v>
      </c>
      <c r="O14" s="15" t="e">
        <f t="shared" si="9"/>
        <v>#DIV/0!</v>
      </c>
      <c r="P14" s="9" t="e">
        <f t="shared" si="3"/>
        <v>#DIV/0!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 t="e">
        <f>SUM(N74:N80)</f>
        <v>#DIV/0!</v>
      </c>
      <c r="AA14" s="9" t="e">
        <f t="shared" si="6"/>
        <v>#DIV/0!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 t="e">
        <f t="shared" si="2"/>
        <v>#DIV/0!</v>
      </c>
      <c r="O15" s="15" t="e">
        <f t="shared" si="9"/>
        <v>#DIV/0!</v>
      </c>
      <c r="P15" s="9" t="e">
        <f t="shared" si="3"/>
        <v>#DIV/0!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 t="e">
        <f>SUM(N81:N87)</f>
        <v>#DIV/0!</v>
      </c>
      <c r="AA15" s="9" t="e">
        <f t="shared" si="6"/>
        <v>#DIV/0!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 t="e">
        <f t="shared" si="2"/>
        <v>#DIV/0!</v>
      </c>
      <c r="O16" s="15" t="e">
        <f t="shared" si="9"/>
        <v>#DIV/0!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 t="e">
        <f>SUM(N88:N94)</f>
        <v>#DIV/0!</v>
      </c>
      <c r="AA16" s="9" t="e">
        <f t="shared" si="6"/>
        <v>#DIV/0!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 t="e">
        <f t="shared" si="2"/>
        <v>#DIV/0!</v>
      </c>
      <c r="O17" s="15" t="e">
        <f t="shared" si="9"/>
        <v>#DIV/0!</v>
      </c>
      <c r="P17" s="9" t="e">
        <f t="shared" si="3"/>
        <v>#DIV/0!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 t="e">
        <f>SUM(Z4:Z16)</f>
        <v>#DIV/0!</v>
      </c>
      <c r="AA17" s="13" t="e">
        <f>SUM(AA4:AA16)</f>
        <v>#DIV/0!</v>
      </c>
      <c r="AB17" s="13">
        <f>SUM(AB4:AB16)</f>
        <v>0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 t="e">
        <f t="shared" si="2"/>
        <v>#DIV/0!</v>
      </c>
      <c r="O18" s="15" t="e">
        <f t="shared" si="9"/>
        <v>#DIV/0!</v>
      </c>
      <c r="P18" s="9" t="e">
        <f t="shared" si="3"/>
        <v>#DIV/0!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 t="e">
        <f t="shared" si="2"/>
        <v>#DIV/0!</v>
      </c>
      <c r="O19" s="15" t="e">
        <f t="shared" si="9"/>
        <v>#DIV/0!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 t="e">
        <f t="shared" si="2"/>
        <v>#DIV/0!</v>
      </c>
      <c r="O20" s="15" t="e">
        <f t="shared" si="9"/>
        <v>#DIV/0!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 t="e">
        <f t="shared" si="2"/>
        <v>#DIV/0!</v>
      </c>
      <c r="O21" s="15" t="e">
        <f t="shared" si="9"/>
        <v>#DIV/0!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 t="e">
        <f t="shared" si="2"/>
        <v>#DIV/0!</v>
      </c>
      <c r="O22" s="15" t="e">
        <f t="shared" si="9"/>
        <v>#DIV/0!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 t="e">
        <f t="shared" si="2"/>
        <v>#DIV/0!</v>
      </c>
      <c r="O23" s="15" t="e">
        <f t="shared" si="9"/>
        <v>#DIV/0!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 t="e">
        <f t="shared" si="2"/>
        <v>#DIV/0!</v>
      </c>
      <c r="O24" s="15" t="e">
        <f t="shared" si="9"/>
        <v>#DIV/0!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 t="e">
        <f t="shared" si="2"/>
        <v>#DIV/0!</v>
      </c>
      <c r="O25" s="15" t="e">
        <f t="shared" si="9"/>
        <v>#DIV/0!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 t="e">
        <f t="shared" si="2"/>
        <v>#DIV/0!</v>
      </c>
      <c r="O26" s="15" t="e">
        <f t="shared" si="9"/>
        <v>#DIV/0!</v>
      </c>
      <c r="P26" s="9" t="e">
        <f t="shared" si="3"/>
        <v>#DIV/0!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 t="e">
        <f t="shared" si="2"/>
        <v>#DIV/0!</v>
      </c>
      <c r="O27" s="15" t="e">
        <f t="shared" si="9"/>
        <v>#DIV/0!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 t="e">
        <f t="shared" si="2"/>
        <v>#DIV/0!</v>
      </c>
      <c r="O28" s="15" t="e">
        <f t="shared" si="9"/>
        <v>#DIV/0!</v>
      </c>
      <c r="P28" s="9" t="e">
        <f t="shared" si="3"/>
        <v>#DIV/0!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 t="e">
        <f t="shared" si="2"/>
        <v>#DIV/0!</v>
      </c>
      <c r="O29" s="15" t="e">
        <f t="shared" si="9"/>
        <v>#DIV/0!</v>
      </c>
      <c r="P29" s="9" t="e">
        <f t="shared" si="3"/>
        <v>#DIV/0!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 t="e">
        <f t="shared" si="2"/>
        <v>#DIV/0!</v>
      </c>
      <c r="O30" s="15" t="e">
        <f t="shared" si="9"/>
        <v>#DIV/0!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 t="e">
        <f t="shared" si="2"/>
        <v>#DIV/0!</v>
      </c>
      <c r="O31" s="15" t="e">
        <f t="shared" si="9"/>
        <v>#DIV/0!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 t="e">
        <f t="shared" si="2"/>
        <v>#DIV/0!</v>
      </c>
      <c r="O32" s="15" t="e">
        <f t="shared" si="9"/>
        <v>#DIV/0!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 t="e">
        <f t="shared" si="2"/>
        <v>#DIV/0!</v>
      </c>
      <c r="O33" s="15" t="e">
        <f t="shared" si="9"/>
        <v>#DIV/0!</v>
      </c>
      <c r="P33" s="9" t="e">
        <f t="shared" si="3"/>
        <v>#DIV/0!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 t="e">
        <f t="shared" si="2"/>
        <v>#DIV/0!</v>
      </c>
      <c r="O34" s="15" t="e">
        <f t="shared" si="9"/>
        <v>#DIV/0!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 t="e">
        <f t="shared" si="2"/>
        <v>#DIV/0!</v>
      </c>
      <c r="O35" s="15" t="e">
        <f t="shared" si="9"/>
        <v>#DIV/0!</v>
      </c>
      <c r="P35" s="9" t="e">
        <f t="shared" si="3"/>
        <v>#DIV/0!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 t="e">
        <f aca="true" t="shared" si="12" ref="N36:N67">(+J36+K36)*($J$96/($J$96+$K$96))</f>
        <v>#DIV/0!</v>
      </c>
      <c r="O36" s="15" t="e">
        <f t="shared" si="9"/>
        <v>#DIV/0!</v>
      </c>
      <c r="P36" s="9" t="e">
        <f aca="true" t="shared" si="13" ref="P36:P67">O36*100/$N$96</f>
        <v>#DIV/0!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 t="e">
        <f t="shared" si="12"/>
        <v>#DIV/0!</v>
      </c>
      <c r="O37" s="15" t="e">
        <f aca="true" t="shared" si="18" ref="O37:O68">O36+N37</f>
        <v>#DIV/0!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 t="e">
        <f t="shared" si="12"/>
        <v>#DIV/0!</v>
      </c>
      <c r="O38" s="15" t="e">
        <f t="shared" si="18"/>
        <v>#DIV/0!</v>
      </c>
      <c r="P38" s="9" t="e">
        <f t="shared" si="13"/>
        <v>#DIV/0!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 t="e">
        <f t="shared" si="12"/>
        <v>#DIV/0!</v>
      </c>
      <c r="O39" s="15" t="e">
        <f t="shared" si="18"/>
        <v>#DIV/0!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 t="e">
        <f t="shared" si="12"/>
        <v>#DIV/0!</v>
      </c>
      <c r="O40" s="15" t="e">
        <f t="shared" si="18"/>
        <v>#DIV/0!</v>
      </c>
      <c r="P40" s="9" t="e">
        <f t="shared" si="13"/>
        <v>#DIV/0!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 t="e">
        <f t="shared" si="12"/>
        <v>#DIV/0!</v>
      </c>
      <c r="O41" s="15" t="e">
        <f t="shared" si="18"/>
        <v>#DIV/0!</v>
      </c>
      <c r="P41" s="9" t="e">
        <f t="shared" si="13"/>
        <v>#DIV/0!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 t="e">
        <f t="shared" si="12"/>
        <v>#DIV/0!</v>
      </c>
      <c r="O42" s="15" t="e">
        <f t="shared" si="18"/>
        <v>#DIV/0!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 t="e">
        <f t="shared" si="12"/>
        <v>#DIV/0!</v>
      </c>
      <c r="O43" s="15" t="e">
        <f t="shared" si="18"/>
        <v>#DIV/0!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 t="e">
        <f t="shared" si="12"/>
        <v>#DIV/0!</v>
      </c>
      <c r="O44" s="15" t="e">
        <f t="shared" si="18"/>
        <v>#DIV/0!</v>
      </c>
      <c r="P44" s="9" t="e">
        <f t="shared" si="13"/>
        <v>#DIV/0!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 t="e">
        <f t="shared" si="12"/>
        <v>#DIV/0!</v>
      </c>
      <c r="O45" s="15" t="e">
        <f t="shared" si="18"/>
        <v>#DIV/0!</v>
      </c>
      <c r="P45" s="9" t="e">
        <f t="shared" si="13"/>
        <v>#DIV/0!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 t="e">
        <f t="shared" si="12"/>
        <v>#DIV/0!</v>
      </c>
      <c r="O46" s="15" t="e">
        <f t="shared" si="18"/>
        <v>#DIV/0!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 t="e">
        <f t="shared" si="12"/>
        <v>#DIV/0!</v>
      </c>
      <c r="O47" s="15" t="e">
        <f t="shared" si="18"/>
        <v>#DIV/0!</v>
      </c>
      <c r="P47" s="9" t="e">
        <f t="shared" si="13"/>
        <v>#DIV/0!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 t="e">
        <f t="shared" si="12"/>
        <v>#DIV/0!</v>
      </c>
      <c r="O48" s="15" t="e">
        <f t="shared" si="18"/>
        <v>#DIV/0!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 t="e">
        <f t="shared" si="12"/>
        <v>#DIV/0!</v>
      </c>
      <c r="O49" s="15" t="e">
        <f t="shared" si="18"/>
        <v>#DIV/0!</v>
      </c>
      <c r="P49" s="9" t="e">
        <f t="shared" si="13"/>
        <v>#DIV/0!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 t="e">
        <f t="shared" si="12"/>
        <v>#DIV/0!</v>
      </c>
      <c r="O50" s="15" t="e">
        <f t="shared" si="18"/>
        <v>#DIV/0!</v>
      </c>
      <c r="P50" s="9" t="e">
        <f t="shared" si="13"/>
        <v>#DIV/0!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 t="e">
        <f t="shared" si="12"/>
        <v>#DIV/0!</v>
      </c>
      <c r="O51" s="15" t="e">
        <f t="shared" si="18"/>
        <v>#DIV/0!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 t="e">
        <f t="shared" si="12"/>
        <v>#DIV/0!</v>
      </c>
      <c r="O52" s="15" t="e">
        <f t="shared" si="18"/>
        <v>#DIV/0!</v>
      </c>
      <c r="P52" s="9" t="e">
        <f t="shared" si="13"/>
        <v>#DIV/0!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 t="e">
        <f t="shared" si="12"/>
        <v>#DIV/0!</v>
      </c>
      <c r="O53" s="15" t="e">
        <f t="shared" si="18"/>
        <v>#DIV/0!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0</v>
      </c>
      <c r="N54" s="9" t="e">
        <f t="shared" si="12"/>
        <v>#DIV/0!</v>
      </c>
      <c r="O54" s="15" t="e">
        <f t="shared" si="18"/>
        <v>#DIV/0!</v>
      </c>
      <c r="P54" s="9" t="e">
        <f t="shared" si="13"/>
        <v>#DIV/0!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0</v>
      </c>
      <c r="N55" s="9" t="e">
        <f t="shared" si="12"/>
        <v>#DIV/0!</v>
      </c>
      <c r="O55" s="15" t="e">
        <f t="shared" si="18"/>
        <v>#DIV/0!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0</v>
      </c>
      <c r="N56" s="9" t="e">
        <f t="shared" si="12"/>
        <v>#DIV/0!</v>
      </c>
      <c r="O56" s="15" t="e">
        <f t="shared" si="18"/>
        <v>#DIV/0!</v>
      </c>
      <c r="P56" s="9" t="e">
        <f t="shared" si="13"/>
        <v>#DIV/0!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0</v>
      </c>
      <c r="M57" s="13">
        <f t="shared" si="17"/>
        <v>0</v>
      </c>
      <c r="N57" s="9" t="e">
        <f t="shared" si="12"/>
        <v>#DIV/0!</v>
      </c>
      <c r="O57" s="15" t="e">
        <f t="shared" si="18"/>
        <v>#DIV/0!</v>
      </c>
      <c r="P57" s="9" t="e">
        <f t="shared" si="13"/>
        <v>#DIV/0!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0</v>
      </c>
      <c r="N58" s="9" t="e">
        <f t="shared" si="12"/>
        <v>#DIV/0!</v>
      </c>
      <c r="O58" s="15" t="e">
        <f t="shared" si="18"/>
        <v>#DIV/0!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0</v>
      </c>
      <c r="M59" s="13">
        <f t="shared" si="17"/>
        <v>0</v>
      </c>
      <c r="N59" s="9" t="e">
        <f t="shared" si="12"/>
        <v>#DIV/0!</v>
      </c>
      <c r="O59" s="15" t="e">
        <f t="shared" si="18"/>
        <v>#DIV/0!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0</v>
      </c>
      <c r="M60" s="13">
        <f t="shared" si="17"/>
        <v>0</v>
      </c>
      <c r="N60" s="9" t="e">
        <f t="shared" si="12"/>
        <v>#DIV/0!</v>
      </c>
      <c r="O60" s="15" t="e">
        <f t="shared" si="18"/>
        <v>#DIV/0!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0</v>
      </c>
      <c r="M61" s="13">
        <f t="shared" si="17"/>
        <v>0</v>
      </c>
      <c r="N61" s="9" t="e">
        <f t="shared" si="12"/>
        <v>#DIV/0!</v>
      </c>
      <c r="O61" s="15" t="e">
        <f t="shared" si="18"/>
        <v>#DIV/0!</v>
      </c>
      <c r="P61" s="9" t="e">
        <f t="shared" si="13"/>
        <v>#DIV/0!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0</v>
      </c>
      <c r="M62" s="13">
        <f t="shared" si="17"/>
        <v>0</v>
      </c>
      <c r="N62" s="9" t="e">
        <f t="shared" si="12"/>
        <v>#DIV/0!</v>
      </c>
      <c r="O62" s="15" t="e">
        <f t="shared" si="18"/>
        <v>#DIV/0!</v>
      </c>
      <c r="P62" s="9" t="e">
        <f t="shared" si="13"/>
        <v>#DIV/0!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0</v>
      </c>
      <c r="M63" s="13">
        <f t="shared" si="17"/>
        <v>0</v>
      </c>
      <c r="N63" s="9" t="e">
        <f t="shared" si="12"/>
        <v>#DIV/0!</v>
      </c>
      <c r="O63" s="15" t="e">
        <f t="shared" si="18"/>
        <v>#DIV/0!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0</v>
      </c>
      <c r="M64" s="13">
        <f t="shared" si="17"/>
        <v>0</v>
      </c>
      <c r="N64" s="9" t="e">
        <f t="shared" si="12"/>
        <v>#DIV/0!</v>
      </c>
      <c r="O64" s="15" t="e">
        <f t="shared" si="18"/>
        <v>#DIV/0!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0</v>
      </c>
      <c r="M65" s="13">
        <f t="shared" si="17"/>
        <v>0</v>
      </c>
      <c r="N65" s="9" t="e">
        <f t="shared" si="12"/>
        <v>#DIV/0!</v>
      </c>
      <c r="O65" s="15" t="e">
        <f t="shared" si="18"/>
        <v>#DIV/0!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0</v>
      </c>
      <c r="M66" s="13">
        <f t="shared" si="17"/>
        <v>0</v>
      </c>
      <c r="N66" s="9" t="e">
        <f t="shared" si="12"/>
        <v>#DIV/0!</v>
      </c>
      <c r="O66" s="15" t="e">
        <f t="shared" si="18"/>
        <v>#DIV/0!</v>
      </c>
      <c r="P66" s="9" t="e">
        <f t="shared" si="13"/>
        <v>#DIV/0!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0</v>
      </c>
      <c r="M67" s="13">
        <f t="shared" si="17"/>
        <v>0</v>
      </c>
      <c r="N67" s="9" t="e">
        <f t="shared" si="12"/>
        <v>#DIV/0!</v>
      </c>
      <c r="O67" s="15" t="e">
        <f t="shared" si="18"/>
        <v>#DIV/0!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0</v>
      </c>
      <c r="M68" s="13">
        <f t="shared" si="17"/>
        <v>0</v>
      </c>
      <c r="N68" s="9" t="e">
        <f aca="true" t="shared" si="21" ref="N68:N94">(+J68+K68)*($J$96/($J$96+$K$96))</f>
        <v>#DIV/0!</v>
      </c>
      <c r="O68" s="15" t="e">
        <f t="shared" si="18"/>
        <v>#DIV/0!</v>
      </c>
      <c r="P68" s="9" t="e">
        <f aca="true" t="shared" si="22" ref="P68:P94">O68*100/$N$96</f>
        <v>#DIV/0!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0</v>
      </c>
      <c r="M69" s="13">
        <f aca="true" t="shared" si="26" ref="M69:M94">M68+K69</f>
        <v>0</v>
      </c>
      <c r="N69" s="9" t="e">
        <f t="shared" si="21"/>
        <v>#DIV/0!</v>
      </c>
      <c r="O69" s="15" t="e">
        <f aca="true" t="shared" si="27" ref="O69:O94">O68+N69</f>
        <v>#DIV/0!</v>
      </c>
      <c r="P69" s="9" t="e">
        <f t="shared" si="22"/>
        <v>#DIV/0!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0</v>
      </c>
      <c r="M70" s="13">
        <f t="shared" si="26"/>
        <v>0</v>
      </c>
      <c r="N70" s="9" t="e">
        <f t="shared" si="21"/>
        <v>#DIV/0!</v>
      </c>
      <c r="O70" s="15" t="e">
        <f t="shared" si="27"/>
        <v>#DIV/0!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0</v>
      </c>
      <c r="M71" s="13">
        <f t="shared" si="26"/>
        <v>0</v>
      </c>
      <c r="N71" s="9" t="e">
        <f t="shared" si="21"/>
        <v>#DIV/0!</v>
      </c>
      <c r="O71" s="15" t="e">
        <f t="shared" si="27"/>
        <v>#DIV/0!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0</v>
      </c>
      <c r="M72" s="13">
        <f t="shared" si="26"/>
        <v>0</v>
      </c>
      <c r="N72" s="9" t="e">
        <f t="shared" si="21"/>
        <v>#DIV/0!</v>
      </c>
      <c r="O72" s="15" t="e">
        <f t="shared" si="27"/>
        <v>#DIV/0!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0</v>
      </c>
      <c r="M73" s="13">
        <f t="shared" si="26"/>
        <v>0</v>
      </c>
      <c r="N73" s="9" t="e">
        <f t="shared" si="21"/>
        <v>#DIV/0!</v>
      </c>
      <c r="O73" s="15" t="e">
        <f t="shared" si="27"/>
        <v>#DIV/0!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0</v>
      </c>
      <c r="M74" s="13">
        <f t="shared" si="26"/>
        <v>0</v>
      </c>
      <c r="N74" s="9" t="e">
        <f t="shared" si="21"/>
        <v>#DIV/0!</v>
      </c>
      <c r="O74" s="15" t="e">
        <f t="shared" si="27"/>
        <v>#DIV/0!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0</v>
      </c>
      <c r="M75" s="13">
        <f t="shared" si="26"/>
        <v>0</v>
      </c>
      <c r="N75" s="9" t="e">
        <f t="shared" si="21"/>
        <v>#DIV/0!</v>
      </c>
      <c r="O75" s="15" t="e">
        <f t="shared" si="27"/>
        <v>#DIV/0!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0</v>
      </c>
      <c r="M76" s="13">
        <f t="shared" si="26"/>
        <v>0</v>
      </c>
      <c r="N76" s="9" t="e">
        <f t="shared" si="21"/>
        <v>#DIV/0!</v>
      </c>
      <c r="O76" s="15" t="e">
        <f t="shared" si="27"/>
        <v>#DIV/0!</v>
      </c>
      <c r="P76" s="9" t="e">
        <f t="shared" si="22"/>
        <v>#DIV/0!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0</v>
      </c>
      <c r="M77" s="13">
        <f t="shared" si="26"/>
        <v>0</v>
      </c>
      <c r="N77" s="9" t="e">
        <f t="shared" si="21"/>
        <v>#DIV/0!</v>
      </c>
      <c r="O77" s="15" t="e">
        <f t="shared" si="27"/>
        <v>#DIV/0!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0</v>
      </c>
      <c r="M78" s="13">
        <f t="shared" si="26"/>
        <v>0</v>
      </c>
      <c r="N78" s="9" t="e">
        <f t="shared" si="21"/>
        <v>#DIV/0!</v>
      </c>
      <c r="O78" s="15" t="e">
        <f t="shared" si="27"/>
        <v>#DIV/0!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0</v>
      </c>
      <c r="M79" s="13">
        <f t="shared" si="26"/>
        <v>0</v>
      </c>
      <c r="N79" s="9" t="e">
        <f t="shared" si="21"/>
        <v>#DIV/0!</v>
      </c>
      <c r="O79" s="15" t="e">
        <f t="shared" si="27"/>
        <v>#DIV/0!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0</v>
      </c>
      <c r="M80" s="13">
        <f t="shared" si="26"/>
        <v>0</v>
      </c>
      <c r="N80" s="9" t="e">
        <f t="shared" si="21"/>
        <v>#DIV/0!</v>
      </c>
      <c r="O80" s="15" t="e">
        <f t="shared" si="27"/>
        <v>#DIV/0!</v>
      </c>
      <c r="P80" s="9" t="e">
        <f t="shared" si="22"/>
        <v>#DIV/0!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0</v>
      </c>
      <c r="M81" s="13">
        <f t="shared" si="26"/>
        <v>0</v>
      </c>
      <c r="N81" s="9" t="e">
        <f t="shared" si="21"/>
        <v>#DIV/0!</v>
      </c>
      <c r="O81" s="15" t="e">
        <f t="shared" si="27"/>
        <v>#DIV/0!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0</v>
      </c>
      <c r="M82" s="13">
        <f t="shared" si="26"/>
        <v>0</v>
      </c>
      <c r="N82" s="9" t="e">
        <f t="shared" si="21"/>
        <v>#DIV/0!</v>
      </c>
      <c r="O82" s="15" t="e">
        <f t="shared" si="27"/>
        <v>#DIV/0!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0</v>
      </c>
      <c r="M83" s="13">
        <f t="shared" si="26"/>
        <v>0</v>
      </c>
      <c r="N83" s="9" t="e">
        <f t="shared" si="21"/>
        <v>#DIV/0!</v>
      </c>
      <c r="O83" s="15" t="e">
        <f t="shared" si="27"/>
        <v>#DIV/0!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0</v>
      </c>
      <c r="M84" s="13">
        <f t="shared" si="26"/>
        <v>0</v>
      </c>
      <c r="N84" s="9" t="e">
        <f t="shared" si="21"/>
        <v>#DIV/0!</v>
      </c>
      <c r="O84" s="15" t="e">
        <f t="shared" si="27"/>
        <v>#DIV/0!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0</v>
      </c>
      <c r="M85" s="13">
        <f t="shared" si="26"/>
        <v>0</v>
      </c>
      <c r="N85" s="9" t="e">
        <f t="shared" si="21"/>
        <v>#DIV/0!</v>
      </c>
      <c r="O85" s="15" t="e">
        <f t="shared" si="27"/>
        <v>#DIV/0!</v>
      </c>
      <c r="P85" s="9" t="e">
        <f t="shared" si="22"/>
        <v>#DIV/0!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0</v>
      </c>
      <c r="M86" s="13">
        <f t="shared" si="26"/>
        <v>0</v>
      </c>
      <c r="N86" s="9" t="e">
        <f t="shared" si="21"/>
        <v>#DIV/0!</v>
      </c>
      <c r="O86" s="15" t="e">
        <f t="shared" si="27"/>
        <v>#DIV/0!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0</v>
      </c>
      <c r="M87" s="13">
        <f t="shared" si="26"/>
        <v>0</v>
      </c>
      <c r="N87" s="9" t="e">
        <f t="shared" si="21"/>
        <v>#DIV/0!</v>
      </c>
      <c r="O87" s="15" t="e">
        <f t="shared" si="27"/>
        <v>#DIV/0!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0</v>
      </c>
      <c r="M88" s="13">
        <f t="shared" si="26"/>
        <v>0</v>
      </c>
      <c r="N88" s="9" t="e">
        <f t="shared" si="21"/>
        <v>#DIV/0!</v>
      </c>
      <c r="O88" s="15" t="e">
        <f t="shared" si="27"/>
        <v>#DIV/0!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0</v>
      </c>
      <c r="M89" s="13">
        <f t="shared" si="26"/>
        <v>0</v>
      </c>
      <c r="N89" s="9" t="e">
        <f t="shared" si="21"/>
        <v>#DIV/0!</v>
      </c>
      <c r="O89" s="15" t="e">
        <f t="shared" si="27"/>
        <v>#DIV/0!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0</v>
      </c>
      <c r="M90" s="13">
        <f t="shared" si="26"/>
        <v>0</v>
      </c>
      <c r="N90" s="9" t="e">
        <f t="shared" si="21"/>
        <v>#DIV/0!</v>
      </c>
      <c r="O90" s="15" t="e">
        <f t="shared" si="27"/>
        <v>#DIV/0!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0</v>
      </c>
      <c r="M91" s="13">
        <f t="shared" si="26"/>
        <v>0</v>
      </c>
      <c r="N91" s="9" t="e">
        <f t="shared" si="21"/>
        <v>#DIV/0!</v>
      </c>
      <c r="O91" s="15" t="e">
        <f t="shared" si="27"/>
        <v>#DIV/0!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0</v>
      </c>
      <c r="M92" s="13">
        <f t="shared" si="26"/>
        <v>0</v>
      </c>
      <c r="N92" s="9" t="e">
        <f t="shared" si="21"/>
        <v>#DIV/0!</v>
      </c>
      <c r="O92" s="15" t="e">
        <f t="shared" si="27"/>
        <v>#DIV/0!</v>
      </c>
      <c r="P92" s="9" t="e">
        <f t="shared" si="22"/>
        <v>#DIV/0!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0</v>
      </c>
      <c r="M93" s="13">
        <f t="shared" si="26"/>
        <v>0</v>
      </c>
      <c r="N93" s="9" t="e">
        <f t="shared" si="21"/>
        <v>#DIV/0!</v>
      </c>
      <c r="O93" s="15" t="e">
        <f t="shared" si="27"/>
        <v>#DIV/0!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0</v>
      </c>
      <c r="M94" s="13">
        <f t="shared" si="26"/>
        <v>0</v>
      </c>
      <c r="N94" s="9" t="e">
        <f t="shared" si="21"/>
        <v>#DIV/0!</v>
      </c>
      <c r="O94" s="15" t="e">
        <f t="shared" si="27"/>
        <v>#DIV/0!</v>
      </c>
      <c r="P94" s="9" t="e">
        <f t="shared" si="22"/>
        <v>#DIV/0!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0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0</v>
      </c>
      <c r="K96" s="13">
        <f t="shared" si="28"/>
        <v>0</v>
      </c>
      <c r="L96" s="13"/>
      <c r="M96" s="13"/>
      <c r="N96" s="13" t="e">
        <f>SUM(N4:N94)</f>
        <v>#DIV/0!</v>
      </c>
      <c r="O96" s="13"/>
      <c r="P96" s="13"/>
      <c r="Q96" s="13">
        <f>SUM(Q4:Q94)</f>
        <v>0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B4" sqref="B4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53</v>
      </c>
      <c r="H1" s="6"/>
      <c r="T1" s="5" t="s">
        <v>0</v>
      </c>
      <c r="U1" s="7" t="str">
        <f>B1</f>
        <v>Eurema lisa</v>
      </c>
      <c r="V1" s="8"/>
      <c r="W1" s="6"/>
      <c r="X1" s="8"/>
      <c r="Y1" s="6" t="str">
        <f>G1</f>
        <v>Spring 1986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0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0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 t="e">
        <f aca="true" t="shared" si="2" ref="N4:N35">(+J4+K4)*($J$96/($J$96+$K$96))</f>
        <v>#DIV/0!</v>
      </c>
      <c r="O4" s="15" t="e">
        <f>N4</f>
        <v>#DIV/0!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 t="e">
        <f>SUM(N4:N10)</f>
        <v>#DIV/0!</v>
      </c>
      <c r="AA4" s="9" t="e">
        <f aca="true" t="shared" si="6" ref="AA4:AA16">Z4*100/$Z$17</f>
        <v>#DIV/0!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 t="e">
        <f t="shared" si="2"/>
        <v>#DIV/0!</v>
      </c>
      <c r="O5" s="15" t="e">
        <f aca="true" t="shared" si="9" ref="O5:O36">O4+N5</f>
        <v>#DIV/0!</v>
      </c>
      <c r="P5" s="9" t="e">
        <f t="shared" si="3"/>
        <v>#DIV/0!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 t="e">
        <f>SUM(N11:N17)</f>
        <v>#DIV/0!</v>
      </c>
      <c r="AA5" s="9" t="e">
        <f t="shared" si="6"/>
        <v>#DIV/0!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 t="e">
        <f t="shared" si="2"/>
        <v>#DIV/0!</v>
      </c>
      <c r="O6" s="15" t="e">
        <f t="shared" si="9"/>
        <v>#DIV/0!</v>
      </c>
      <c r="P6" s="9" t="e">
        <f t="shared" si="3"/>
        <v>#DIV/0!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0</v>
      </c>
      <c r="W6" s="8"/>
      <c r="X6" s="18" t="s">
        <v>32</v>
      </c>
      <c r="Z6" s="15" t="e">
        <f>SUM(N18:N24)</f>
        <v>#DIV/0!</v>
      </c>
      <c r="AA6" s="9" t="e">
        <f t="shared" si="6"/>
        <v>#DIV/0!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 t="e">
        <f t="shared" si="2"/>
        <v>#DIV/0!</v>
      </c>
      <c r="O7" s="15" t="e">
        <f t="shared" si="9"/>
        <v>#DIV/0!</v>
      </c>
      <c r="P7" s="9" t="e">
        <f t="shared" si="3"/>
        <v>#DIV/0!</v>
      </c>
      <c r="Q7" s="13">
        <f t="shared" si="4"/>
        <v>0</v>
      </c>
      <c r="R7" s="13">
        <f t="shared" si="5"/>
        <v>0</v>
      </c>
      <c r="T7" s="12" t="s">
        <v>33</v>
      </c>
      <c r="V7" s="9" t="e">
        <f>V6*100/(V5+V6)</f>
        <v>#DIV/0!</v>
      </c>
      <c r="W7" s="8"/>
      <c r="Y7" s="18" t="s">
        <v>34</v>
      </c>
      <c r="Z7" s="15" t="e">
        <f>SUM(N25:N31)</f>
        <v>#DIV/0!</v>
      </c>
      <c r="AA7" s="9" t="e">
        <f t="shared" si="6"/>
        <v>#DIV/0!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 t="e">
        <f t="shared" si="2"/>
        <v>#DIV/0!</v>
      </c>
      <c r="O8" s="15" t="e">
        <f t="shared" si="9"/>
        <v>#DIV/0!</v>
      </c>
      <c r="P8" s="9" t="e">
        <f t="shared" si="3"/>
        <v>#DIV/0!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 t="e">
        <f>SUM(N32:N38)</f>
        <v>#DIV/0!</v>
      </c>
      <c r="AA8" s="9" t="e">
        <f t="shared" si="6"/>
        <v>#DIV/0!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 t="e">
        <f t="shared" si="2"/>
        <v>#DIV/0!</v>
      </c>
      <c r="O9" s="15" t="e">
        <f t="shared" si="9"/>
        <v>#DIV/0!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 t="e">
        <f>SUM(N39:N45)</f>
        <v>#DIV/0!</v>
      </c>
      <c r="AA9" s="9" t="e">
        <f t="shared" si="6"/>
        <v>#DIV/0!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 t="e">
        <f t="shared" si="2"/>
        <v>#DIV/0!</v>
      </c>
      <c r="O10" s="15" t="e">
        <f t="shared" si="9"/>
        <v>#DIV/0!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 t="e">
        <f>100*(+C96/(B96+C96))</f>
        <v>#DIV/0!</v>
      </c>
      <c r="W10" s="8"/>
      <c r="X10" s="20" t="s">
        <v>38</v>
      </c>
      <c r="Z10" s="15" t="e">
        <f>SUM(N46:N52)</f>
        <v>#DIV/0!</v>
      </c>
      <c r="AA10" s="9" t="e">
        <f t="shared" si="6"/>
        <v>#DIV/0!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 t="e">
        <f t="shared" si="2"/>
        <v>#DIV/0!</v>
      </c>
      <c r="O11" s="15" t="e">
        <f t="shared" si="9"/>
        <v>#DIV/0!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 t="e">
        <f>SUM(N53:N59)</f>
        <v>#DIV/0!</v>
      </c>
      <c r="AA11" s="9" t="e">
        <f t="shared" si="6"/>
        <v>#DIV/0!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 t="e">
        <f t="shared" si="2"/>
        <v>#DIV/0!</v>
      </c>
      <c r="O12" s="15" t="e">
        <f t="shared" si="9"/>
        <v>#DIV/0!</v>
      </c>
      <c r="P12" s="9" t="e">
        <f t="shared" si="3"/>
        <v>#DIV/0!</v>
      </c>
      <c r="Q12" s="13">
        <f t="shared" si="4"/>
        <v>0</v>
      </c>
      <c r="R12" s="13">
        <f t="shared" si="5"/>
        <v>0</v>
      </c>
      <c r="U12" s="12" t="s">
        <v>40</v>
      </c>
      <c r="V12" s="9" t="e">
        <f>100*((G96+C96)/(B96+C96+F96+G96))</f>
        <v>#DIV/0!</v>
      </c>
      <c r="W12" s="8"/>
      <c r="X12" s="20" t="s">
        <v>41</v>
      </c>
      <c r="Z12" s="15" t="e">
        <f>SUM(N60:N66)</f>
        <v>#DIV/0!</v>
      </c>
      <c r="AA12" s="9" t="e">
        <f t="shared" si="6"/>
        <v>#DIV/0!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 t="e">
        <f t="shared" si="2"/>
        <v>#DIV/0!</v>
      </c>
      <c r="O13" s="15" t="e">
        <f t="shared" si="9"/>
        <v>#DIV/0!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 t="e">
        <f>SUM(N67:N73)</f>
        <v>#DIV/0!</v>
      </c>
      <c r="AA13" s="9" t="e">
        <f t="shared" si="6"/>
        <v>#DIV/0!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 t="e">
        <f t="shared" si="2"/>
        <v>#DIV/0!</v>
      </c>
      <c r="O14" s="15" t="e">
        <f t="shared" si="9"/>
        <v>#DIV/0!</v>
      </c>
      <c r="P14" s="9" t="e">
        <f t="shared" si="3"/>
        <v>#DIV/0!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 t="e">
        <f>SUM(N74:N80)</f>
        <v>#DIV/0!</v>
      </c>
      <c r="AA14" s="9" t="e">
        <f t="shared" si="6"/>
        <v>#DIV/0!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 t="e">
        <f t="shared" si="2"/>
        <v>#DIV/0!</v>
      </c>
      <c r="O15" s="15" t="e">
        <f t="shared" si="9"/>
        <v>#DIV/0!</v>
      </c>
      <c r="P15" s="9" t="e">
        <f t="shared" si="3"/>
        <v>#DIV/0!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 t="e">
        <f>SUM(N81:N87)</f>
        <v>#DIV/0!</v>
      </c>
      <c r="AA15" s="9" t="e">
        <f t="shared" si="6"/>
        <v>#DIV/0!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 t="e">
        <f t="shared" si="2"/>
        <v>#DIV/0!</v>
      </c>
      <c r="O16" s="15" t="e">
        <f t="shared" si="9"/>
        <v>#DIV/0!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 t="e">
        <f>SUM(N88:N94)</f>
        <v>#DIV/0!</v>
      </c>
      <c r="AA16" s="9" t="e">
        <f t="shared" si="6"/>
        <v>#DIV/0!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 t="e">
        <f t="shared" si="2"/>
        <v>#DIV/0!</v>
      </c>
      <c r="O17" s="15" t="e">
        <f t="shared" si="9"/>
        <v>#DIV/0!</v>
      </c>
      <c r="P17" s="9" t="e">
        <f t="shared" si="3"/>
        <v>#DIV/0!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 t="e">
        <f>SUM(Z4:Z16)</f>
        <v>#DIV/0!</v>
      </c>
      <c r="AA17" s="13" t="e">
        <f>SUM(AA4:AA16)</f>
        <v>#DIV/0!</v>
      </c>
      <c r="AB17" s="13">
        <f>SUM(AB4:AB16)</f>
        <v>0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 t="e">
        <f t="shared" si="2"/>
        <v>#DIV/0!</v>
      </c>
      <c r="O18" s="15" t="e">
        <f t="shared" si="9"/>
        <v>#DIV/0!</v>
      </c>
      <c r="P18" s="9" t="e">
        <f t="shared" si="3"/>
        <v>#DIV/0!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 t="e">
        <f t="shared" si="2"/>
        <v>#DIV/0!</v>
      </c>
      <c r="O19" s="15" t="e">
        <f t="shared" si="9"/>
        <v>#DIV/0!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 t="e">
        <f t="shared" si="2"/>
        <v>#DIV/0!</v>
      </c>
      <c r="O20" s="15" t="e">
        <f t="shared" si="9"/>
        <v>#DIV/0!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 t="e">
        <f t="shared" si="2"/>
        <v>#DIV/0!</v>
      </c>
      <c r="O21" s="15" t="e">
        <f t="shared" si="9"/>
        <v>#DIV/0!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 t="e">
        <f t="shared" si="2"/>
        <v>#DIV/0!</v>
      </c>
      <c r="O22" s="15" t="e">
        <f t="shared" si="9"/>
        <v>#DIV/0!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 t="e">
        <f t="shared" si="2"/>
        <v>#DIV/0!</v>
      </c>
      <c r="O23" s="15" t="e">
        <f t="shared" si="9"/>
        <v>#DIV/0!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 t="e">
        <f t="shared" si="2"/>
        <v>#DIV/0!</v>
      </c>
      <c r="O24" s="15" t="e">
        <f t="shared" si="9"/>
        <v>#DIV/0!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 t="e">
        <f t="shared" si="2"/>
        <v>#DIV/0!</v>
      </c>
      <c r="O25" s="15" t="e">
        <f t="shared" si="9"/>
        <v>#DIV/0!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 t="e">
        <f t="shared" si="2"/>
        <v>#DIV/0!</v>
      </c>
      <c r="O26" s="15" t="e">
        <f t="shared" si="9"/>
        <v>#DIV/0!</v>
      </c>
      <c r="P26" s="9" t="e">
        <f t="shared" si="3"/>
        <v>#DIV/0!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 t="e">
        <f t="shared" si="2"/>
        <v>#DIV/0!</v>
      </c>
      <c r="O27" s="15" t="e">
        <f t="shared" si="9"/>
        <v>#DIV/0!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 t="e">
        <f t="shared" si="2"/>
        <v>#DIV/0!</v>
      </c>
      <c r="O28" s="15" t="e">
        <f t="shared" si="9"/>
        <v>#DIV/0!</v>
      </c>
      <c r="P28" s="9" t="e">
        <f t="shared" si="3"/>
        <v>#DIV/0!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 t="e">
        <f t="shared" si="2"/>
        <v>#DIV/0!</v>
      </c>
      <c r="O29" s="15" t="e">
        <f t="shared" si="9"/>
        <v>#DIV/0!</v>
      </c>
      <c r="P29" s="9" t="e">
        <f t="shared" si="3"/>
        <v>#DIV/0!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 t="e">
        <f t="shared" si="2"/>
        <v>#DIV/0!</v>
      </c>
      <c r="O30" s="15" t="e">
        <f t="shared" si="9"/>
        <v>#DIV/0!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 t="e">
        <f t="shared" si="2"/>
        <v>#DIV/0!</v>
      </c>
      <c r="O31" s="15" t="e">
        <f t="shared" si="9"/>
        <v>#DIV/0!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 t="e">
        <f t="shared" si="2"/>
        <v>#DIV/0!</v>
      </c>
      <c r="O32" s="15" t="e">
        <f t="shared" si="9"/>
        <v>#DIV/0!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 t="e">
        <f t="shared" si="2"/>
        <v>#DIV/0!</v>
      </c>
      <c r="O33" s="15" t="e">
        <f t="shared" si="9"/>
        <v>#DIV/0!</v>
      </c>
      <c r="P33" s="9" t="e">
        <f t="shared" si="3"/>
        <v>#DIV/0!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 t="e">
        <f t="shared" si="2"/>
        <v>#DIV/0!</v>
      </c>
      <c r="O34" s="15" t="e">
        <f t="shared" si="9"/>
        <v>#DIV/0!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 t="e">
        <f t="shared" si="2"/>
        <v>#DIV/0!</v>
      </c>
      <c r="O35" s="15" t="e">
        <f t="shared" si="9"/>
        <v>#DIV/0!</v>
      </c>
      <c r="P35" s="9" t="e">
        <f t="shared" si="3"/>
        <v>#DIV/0!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 t="e">
        <f aca="true" t="shared" si="12" ref="N36:N67">(+J36+K36)*($J$96/($J$96+$K$96))</f>
        <v>#DIV/0!</v>
      </c>
      <c r="O36" s="15" t="e">
        <f t="shared" si="9"/>
        <v>#DIV/0!</v>
      </c>
      <c r="P36" s="9" t="e">
        <f aca="true" t="shared" si="13" ref="P36:P67">O36*100/$N$96</f>
        <v>#DIV/0!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 t="e">
        <f t="shared" si="12"/>
        <v>#DIV/0!</v>
      </c>
      <c r="O37" s="15" t="e">
        <f aca="true" t="shared" si="18" ref="O37:O68">O36+N37</f>
        <v>#DIV/0!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 t="e">
        <f t="shared" si="12"/>
        <v>#DIV/0!</v>
      </c>
      <c r="O38" s="15" t="e">
        <f t="shared" si="18"/>
        <v>#DIV/0!</v>
      </c>
      <c r="P38" s="9" t="e">
        <f t="shared" si="13"/>
        <v>#DIV/0!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 t="e">
        <f t="shared" si="12"/>
        <v>#DIV/0!</v>
      </c>
      <c r="O39" s="15" t="e">
        <f t="shared" si="18"/>
        <v>#DIV/0!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 t="e">
        <f t="shared" si="12"/>
        <v>#DIV/0!</v>
      </c>
      <c r="O40" s="15" t="e">
        <f t="shared" si="18"/>
        <v>#DIV/0!</v>
      </c>
      <c r="P40" s="9" t="e">
        <f t="shared" si="13"/>
        <v>#DIV/0!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 t="e">
        <f t="shared" si="12"/>
        <v>#DIV/0!</v>
      </c>
      <c r="O41" s="15" t="e">
        <f t="shared" si="18"/>
        <v>#DIV/0!</v>
      </c>
      <c r="P41" s="9" t="e">
        <f t="shared" si="13"/>
        <v>#DIV/0!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 t="e">
        <f t="shared" si="12"/>
        <v>#DIV/0!</v>
      </c>
      <c r="O42" s="15" t="e">
        <f t="shared" si="18"/>
        <v>#DIV/0!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 t="e">
        <f t="shared" si="12"/>
        <v>#DIV/0!</v>
      </c>
      <c r="O43" s="15" t="e">
        <f t="shared" si="18"/>
        <v>#DIV/0!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 t="e">
        <f t="shared" si="12"/>
        <v>#DIV/0!</v>
      </c>
      <c r="O44" s="15" t="e">
        <f t="shared" si="18"/>
        <v>#DIV/0!</v>
      </c>
      <c r="P44" s="9" t="e">
        <f t="shared" si="13"/>
        <v>#DIV/0!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 t="e">
        <f t="shared" si="12"/>
        <v>#DIV/0!</v>
      </c>
      <c r="O45" s="15" t="e">
        <f t="shared" si="18"/>
        <v>#DIV/0!</v>
      </c>
      <c r="P45" s="9" t="e">
        <f t="shared" si="13"/>
        <v>#DIV/0!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 t="e">
        <f t="shared" si="12"/>
        <v>#DIV/0!</v>
      </c>
      <c r="O46" s="15" t="e">
        <f t="shared" si="18"/>
        <v>#DIV/0!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 t="e">
        <f t="shared" si="12"/>
        <v>#DIV/0!</v>
      </c>
      <c r="O47" s="15" t="e">
        <f t="shared" si="18"/>
        <v>#DIV/0!</v>
      </c>
      <c r="P47" s="9" t="e">
        <f t="shared" si="13"/>
        <v>#DIV/0!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 t="e">
        <f t="shared" si="12"/>
        <v>#DIV/0!</v>
      </c>
      <c r="O48" s="15" t="e">
        <f t="shared" si="18"/>
        <v>#DIV/0!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 t="e">
        <f t="shared" si="12"/>
        <v>#DIV/0!</v>
      </c>
      <c r="O49" s="15" t="e">
        <f t="shared" si="18"/>
        <v>#DIV/0!</v>
      </c>
      <c r="P49" s="9" t="e">
        <f t="shared" si="13"/>
        <v>#DIV/0!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 t="e">
        <f t="shared" si="12"/>
        <v>#DIV/0!</v>
      </c>
      <c r="O50" s="15" t="e">
        <f t="shared" si="18"/>
        <v>#DIV/0!</v>
      </c>
      <c r="P50" s="9" t="e">
        <f t="shared" si="13"/>
        <v>#DIV/0!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 t="e">
        <f t="shared" si="12"/>
        <v>#DIV/0!</v>
      </c>
      <c r="O51" s="15" t="e">
        <f t="shared" si="18"/>
        <v>#DIV/0!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 t="e">
        <f t="shared" si="12"/>
        <v>#DIV/0!</v>
      </c>
      <c r="O52" s="15" t="e">
        <f t="shared" si="18"/>
        <v>#DIV/0!</v>
      </c>
      <c r="P52" s="9" t="e">
        <f t="shared" si="13"/>
        <v>#DIV/0!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 t="e">
        <f t="shared" si="12"/>
        <v>#DIV/0!</v>
      </c>
      <c r="O53" s="15" t="e">
        <f t="shared" si="18"/>
        <v>#DIV/0!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0</v>
      </c>
      <c r="N54" s="9" t="e">
        <f t="shared" si="12"/>
        <v>#DIV/0!</v>
      </c>
      <c r="O54" s="15" t="e">
        <f t="shared" si="18"/>
        <v>#DIV/0!</v>
      </c>
      <c r="P54" s="9" t="e">
        <f t="shared" si="13"/>
        <v>#DIV/0!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0</v>
      </c>
      <c r="N55" s="9" t="e">
        <f t="shared" si="12"/>
        <v>#DIV/0!</v>
      </c>
      <c r="O55" s="15" t="e">
        <f t="shared" si="18"/>
        <v>#DIV/0!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0</v>
      </c>
      <c r="N56" s="9" t="e">
        <f t="shared" si="12"/>
        <v>#DIV/0!</v>
      </c>
      <c r="O56" s="15" t="e">
        <f t="shared" si="18"/>
        <v>#DIV/0!</v>
      </c>
      <c r="P56" s="9" t="e">
        <f t="shared" si="13"/>
        <v>#DIV/0!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0</v>
      </c>
      <c r="M57" s="13">
        <f t="shared" si="17"/>
        <v>0</v>
      </c>
      <c r="N57" s="9" t="e">
        <f t="shared" si="12"/>
        <v>#DIV/0!</v>
      </c>
      <c r="O57" s="15" t="e">
        <f t="shared" si="18"/>
        <v>#DIV/0!</v>
      </c>
      <c r="P57" s="9" t="e">
        <f t="shared" si="13"/>
        <v>#DIV/0!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0</v>
      </c>
      <c r="N58" s="9" t="e">
        <f t="shared" si="12"/>
        <v>#DIV/0!</v>
      </c>
      <c r="O58" s="15" t="e">
        <f t="shared" si="18"/>
        <v>#DIV/0!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0</v>
      </c>
      <c r="M59" s="13">
        <f t="shared" si="17"/>
        <v>0</v>
      </c>
      <c r="N59" s="9" t="e">
        <f t="shared" si="12"/>
        <v>#DIV/0!</v>
      </c>
      <c r="O59" s="15" t="e">
        <f t="shared" si="18"/>
        <v>#DIV/0!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0</v>
      </c>
      <c r="M60" s="13">
        <f t="shared" si="17"/>
        <v>0</v>
      </c>
      <c r="N60" s="9" t="e">
        <f t="shared" si="12"/>
        <v>#DIV/0!</v>
      </c>
      <c r="O60" s="15" t="e">
        <f t="shared" si="18"/>
        <v>#DIV/0!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0</v>
      </c>
      <c r="M61" s="13">
        <f t="shared" si="17"/>
        <v>0</v>
      </c>
      <c r="N61" s="9" t="e">
        <f t="shared" si="12"/>
        <v>#DIV/0!</v>
      </c>
      <c r="O61" s="15" t="e">
        <f t="shared" si="18"/>
        <v>#DIV/0!</v>
      </c>
      <c r="P61" s="9" t="e">
        <f t="shared" si="13"/>
        <v>#DIV/0!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0</v>
      </c>
      <c r="M62" s="13">
        <f t="shared" si="17"/>
        <v>0</v>
      </c>
      <c r="N62" s="9" t="e">
        <f t="shared" si="12"/>
        <v>#DIV/0!</v>
      </c>
      <c r="O62" s="15" t="e">
        <f t="shared" si="18"/>
        <v>#DIV/0!</v>
      </c>
      <c r="P62" s="9" t="e">
        <f t="shared" si="13"/>
        <v>#DIV/0!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0</v>
      </c>
      <c r="M63" s="13">
        <f t="shared" si="17"/>
        <v>0</v>
      </c>
      <c r="N63" s="9" t="e">
        <f t="shared" si="12"/>
        <v>#DIV/0!</v>
      </c>
      <c r="O63" s="15" t="e">
        <f t="shared" si="18"/>
        <v>#DIV/0!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0</v>
      </c>
      <c r="M64" s="13">
        <f t="shared" si="17"/>
        <v>0</v>
      </c>
      <c r="N64" s="9" t="e">
        <f t="shared" si="12"/>
        <v>#DIV/0!</v>
      </c>
      <c r="O64" s="15" t="e">
        <f t="shared" si="18"/>
        <v>#DIV/0!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0</v>
      </c>
      <c r="M65" s="13">
        <f t="shared" si="17"/>
        <v>0</v>
      </c>
      <c r="N65" s="9" t="e">
        <f t="shared" si="12"/>
        <v>#DIV/0!</v>
      </c>
      <c r="O65" s="15" t="e">
        <f t="shared" si="18"/>
        <v>#DIV/0!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0</v>
      </c>
      <c r="M66" s="13">
        <f t="shared" si="17"/>
        <v>0</v>
      </c>
      <c r="N66" s="9" t="e">
        <f t="shared" si="12"/>
        <v>#DIV/0!</v>
      </c>
      <c r="O66" s="15" t="e">
        <f t="shared" si="18"/>
        <v>#DIV/0!</v>
      </c>
      <c r="P66" s="9" t="e">
        <f t="shared" si="13"/>
        <v>#DIV/0!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0</v>
      </c>
      <c r="M67" s="13">
        <f t="shared" si="17"/>
        <v>0</v>
      </c>
      <c r="N67" s="9" t="e">
        <f t="shared" si="12"/>
        <v>#DIV/0!</v>
      </c>
      <c r="O67" s="15" t="e">
        <f t="shared" si="18"/>
        <v>#DIV/0!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0</v>
      </c>
      <c r="M68" s="13">
        <f t="shared" si="17"/>
        <v>0</v>
      </c>
      <c r="N68" s="9" t="e">
        <f aca="true" t="shared" si="21" ref="N68:N94">(+J68+K68)*($J$96/($J$96+$K$96))</f>
        <v>#DIV/0!</v>
      </c>
      <c r="O68" s="15" t="e">
        <f t="shared" si="18"/>
        <v>#DIV/0!</v>
      </c>
      <c r="P68" s="9" t="e">
        <f aca="true" t="shared" si="22" ref="P68:P94">O68*100/$N$96</f>
        <v>#DIV/0!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0</v>
      </c>
      <c r="M69" s="13">
        <f aca="true" t="shared" si="26" ref="M69:M94">M68+K69</f>
        <v>0</v>
      </c>
      <c r="N69" s="9" t="e">
        <f t="shared" si="21"/>
        <v>#DIV/0!</v>
      </c>
      <c r="O69" s="15" t="e">
        <f aca="true" t="shared" si="27" ref="O69:O94">O68+N69</f>
        <v>#DIV/0!</v>
      </c>
      <c r="P69" s="9" t="e">
        <f t="shared" si="22"/>
        <v>#DIV/0!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0</v>
      </c>
      <c r="M70" s="13">
        <f t="shared" si="26"/>
        <v>0</v>
      </c>
      <c r="N70" s="9" t="e">
        <f t="shared" si="21"/>
        <v>#DIV/0!</v>
      </c>
      <c r="O70" s="15" t="e">
        <f t="shared" si="27"/>
        <v>#DIV/0!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0</v>
      </c>
      <c r="M71" s="13">
        <f t="shared" si="26"/>
        <v>0</v>
      </c>
      <c r="N71" s="9" t="e">
        <f t="shared" si="21"/>
        <v>#DIV/0!</v>
      </c>
      <c r="O71" s="15" t="e">
        <f t="shared" si="27"/>
        <v>#DIV/0!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0</v>
      </c>
      <c r="M72" s="13">
        <f t="shared" si="26"/>
        <v>0</v>
      </c>
      <c r="N72" s="9" t="e">
        <f t="shared" si="21"/>
        <v>#DIV/0!</v>
      </c>
      <c r="O72" s="15" t="e">
        <f t="shared" si="27"/>
        <v>#DIV/0!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0</v>
      </c>
      <c r="M73" s="13">
        <f t="shared" si="26"/>
        <v>0</v>
      </c>
      <c r="N73" s="9" t="e">
        <f t="shared" si="21"/>
        <v>#DIV/0!</v>
      </c>
      <c r="O73" s="15" t="e">
        <f t="shared" si="27"/>
        <v>#DIV/0!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0</v>
      </c>
      <c r="M74" s="13">
        <f t="shared" si="26"/>
        <v>0</v>
      </c>
      <c r="N74" s="9" t="e">
        <f t="shared" si="21"/>
        <v>#DIV/0!</v>
      </c>
      <c r="O74" s="15" t="e">
        <f t="shared" si="27"/>
        <v>#DIV/0!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0</v>
      </c>
      <c r="M75" s="13">
        <f t="shared" si="26"/>
        <v>0</v>
      </c>
      <c r="N75" s="9" t="e">
        <f t="shared" si="21"/>
        <v>#DIV/0!</v>
      </c>
      <c r="O75" s="15" t="e">
        <f t="shared" si="27"/>
        <v>#DIV/0!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0</v>
      </c>
      <c r="M76" s="13">
        <f t="shared" si="26"/>
        <v>0</v>
      </c>
      <c r="N76" s="9" t="e">
        <f t="shared" si="21"/>
        <v>#DIV/0!</v>
      </c>
      <c r="O76" s="15" t="e">
        <f t="shared" si="27"/>
        <v>#DIV/0!</v>
      </c>
      <c r="P76" s="9" t="e">
        <f t="shared" si="22"/>
        <v>#DIV/0!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0</v>
      </c>
      <c r="M77" s="13">
        <f t="shared" si="26"/>
        <v>0</v>
      </c>
      <c r="N77" s="9" t="e">
        <f t="shared" si="21"/>
        <v>#DIV/0!</v>
      </c>
      <c r="O77" s="15" t="e">
        <f t="shared" si="27"/>
        <v>#DIV/0!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0</v>
      </c>
      <c r="M78" s="13">
        <f t="shared" si="26"/>
        <v>0</v>
      </c>
      <c r="N78" s="9" t="e">
        <f t="shared" si="21"/>
        <v>#DIV/0!</v>
      </c>
      <c r="O78" s="15" t="e">
        <f t="shared" si="27"/>
        <v>#DIV/0!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0</v>
      </c>
      <c r="M79" s="13">
        <f t="shared" si="26"/>
        <v>0</v>
      </c>
      <c r="N79" s="9" t="e">
        <f t="shared" si="21"/>
        <v>#DIV/0!</v>
      </c>
      <c r="O79" s="15" t="e">
        <f t="shared" si="27"/>
        <v>#DIV/0!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0</v>
      </c>
      <c r="M80" s="13">
        <f t="shared" si="26"/>
        <v>0</v>
      </c>
      <c r="N80" s="9" t="e">
        <f t="shared" si="21"/>
        <v>#DIV/0!</v>
      </c>
      <c r="O80" s="15" t="e">
        <f t="shared" si="27"/>
        <v>#DIV/0!</v>
      </c>
      <c r="P80" s="9" t="e">
        <f t="shared" si="22"/>
        <v>#DIV/0!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0</v>
      </c>
      <c r="M81" s="13">
        <f t="shared" si="26"/>
        <v>0</v>
      </c>
      <c r="N81" s="9" t="e">
        <f t="shared" si="21"/>
        <v>#DIV/0!</v>
      </c>
      <c r="O81" s="15" t="e">
        <f t="shared" si="27"/>
        <v>#DIV/0!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0</v>
      </c>
      <c r="M82" s="13">
        <f t="shared" si="26"/>
        <v>0</v>
      </c>
      <c r="N82" s="9" t="e">
        <f t="shared" si="21"/>
        <v>#DIV/0!</v>
      </c>
      <c r="O82" s="15" t="e">
        <f t="shared" si="27"/>
        <v>#DIV/0!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0</v>
      </c>
      <c r="M83" s="13">
        <f t="shared" si="26"/>
        <v>0</v>
      </c>
      <c r="N83" s="9" t="e">
        <f t="shared" si="21"/>
        <v>#DIV/0!</v>
      </c>
      <c r="O83" s="15" t="e">
        <f t="shared" si="27"/>
        <v>#DIV/0!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0</v>
      </c>
      <c r="M84" s="13">
        <f t="shared" si="26"/>
        <v>0</v>
      </c>
      <c r="N84" s="9" t="e">
        <f t="shared" si="21"/>
        <v>#DIV/0!</v>
      </c>
      <c r="O84" s="15" t="e">
        <f t="shared" si="27"/>
        <v>#DIV/0!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0</v>
      </c>
      <c r="M85" s="13">
        <f t="shared" si="26"/>
        <v>0</v>
      </c>
      <c r="N85" s="9" t="e">
        <f t="shared" si="21"/>
        <v>#DIV/0!</v>
      </c>
      <c r="O85" s="15" t="e">
        <f t="shared" si="27"/>
        <v>#DIV/0!</v>
      </c>
      <c r="P85" s="9" t="e">
        <f t="shared" si="22"/>
        <v>#DIV/0!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0</v>
      </c>
      <c r="M86" s="13">
        <f t="shared" si="26"/>
        <v>0</v>
      </c>
      <c r="N86" s="9" t="e">
        <f t="shared" si="21"/>
        <v>#DIV/0!</v>
      </c>
      <c r="O86" s="15" t="e">
        <f t="shared" si="27"/>
        <v>#DIV/0!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0</v>
      </c>
      <c r="M87" s="13">
        <f t="shared" si="26"/>
        <v>0</v>
      </c>
      <c r="N87" s="9" t="e">
        <f t="shared" si="21"/>
        <v>#DIV/0!</v>
      </c>
      <c r="O87" s="15" t="e">
        <f t="shared" si="27"/>
        <v>#DIV/0!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0</v>
      </c>
      <c r="M88" s="13">
        <f t="shared" si="26"/>
        <v>0</v>
      </c>
      <c r="N88" s="9" t="e">
        <f t="shared" si="21"/>
        <v>#DIV/0!</v>
      </c>
      <c r="O88" s="15" t="e">
        <f t="shared" si="27"/>
        <v>#DIV/0!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0</v>
      </c>
      <c r="M89" s="13">
        <f t="shared" si="26"/>
        <v>0</v>
      </c>
      <c r="N89" s="9" t="e">
        <f t="shared" si="21"/>
        <v>#DIV/0!</v>
      </c>
      <c r="O89" s="15" t="e">
        <f t="shared" si="27"/>
        <v>#DIV/0!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0</v>
      </c>
      <c r="M90" s="13">
        <f t="shared" si="26"/>
        <v>0</v>
      </c>
      <c r="N90" s="9" t="e">
        <f t="shared" si="21"/>
        <v>#DIV/0!</v>
      </c>
      <c r="O90" s="15" t="e">
        <f t="shared" si="27"/>
        <v>#DIV/0!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0</v>
      </c>
      <c r="M91" s="13">
        <f t="shared" si="26"/>
        <v>0</v>
      </c>
      <c r="N91" s="9" t="e">
        <f t="shared" si="21"/>
        <v>#DIV/0!</v>
      </c>
      <c r="O91" s="15" t="e">
        <f t="shared" si="27"/>
        <v>#DIV/0!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0</v>
      </c>
      <c r="M92" s="13">
        <f t="shared" si="26"/>
        <v>0</v>
      </c>
      <c r="N92" s="9" t="e">
        <f t="shared" si="21"/>
        <v>#DIV/0!</v>
      </c>
      <c r="O92" s="15" t="e">
        <f t="shared" si="27"/>
        <v>#DIV/0!</v>
      </c>
      <c r="P92" s="9" t="e">
        <f t="shared" si="22"/>
        <v>#DIV/0!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0</v>
      </c>
      <c r="M93" s="13">
        <f t="shared" si="26"/>
        <v>0</v>
      </c>
      <c r="N93" s="9" t="e">
        <f t="shared" si="21"/>
        <v>#DIV/0!</v>
      </c>
      <c r="O93" s="15" t="e">
        <f t="shared" si="27"/>
        <v>#DIV/0!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0</v>
      </c>
      <c r="M94" s="13">
        <f t="shared" si="26"/>
        <v>0</v>
      </c>
      <c r="N94" s="9" t="e">
        <f t="shared" si="21"/>
        <v>#DIV/0!</v>
      </c>
      <c r="O94" s="15" t="e">
        <f t="shared" si="27"/>
        <v>#DIV/0!</v>
      </c>
      <c r="P94" s="9" t="e">
        <f t="shared" si="22"/>
        <v>#DIV/0!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0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0</v>
      </c>
      <c r="K96" s="13">
        <f t="shared" si="28"/>
        <v>0</v>
      </c>
      <c r="L96" s="13"/>
      <c r="M96" s="13"/>
      <c r="N96" s="13" t="e">
        <f>SUM(N4:N94)</f>
        <v>#DIV/0!</v>
      </c>
      <c r="O96" s="13"/>
      <c r="P96" s="13"/>
      <c r="Q96" s="13">
        <f>SUM(Q4:Q94)</f>
        <v>0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B4" sqref="B4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54</v>
      </c>
      <c r="H1" s="6"/>
      <c r="T1" s="5" t="s">
        <v>0</v>
      </c>
      <c r="U1" s="7" t="str">
        <f>B1</f>
        <v>Eurema lisa</v>
      </c>
      <c r="V1" s="8"/>
      <c r="W1" s="6"/>
      <c r="X1" s="8"/>
      <c r="Y1" s="6" t="str">
        <f>G1</f>
        <v>Spring 1985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0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0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 t="e">
        <f aca="true" t="shared" si="2" ref="N4:N35">(+J4+K4)*($J$96/($J$96+$K$96))</f>
        <v>#DIV/0!</v>
      </c>
      <c r="O4" s="15" t="e">
        <f>N4</f>
        <v>#DIV/0!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 t="e">
        <f>SUM(N4:N10)</f>
        <v>#DIV/0!</v>
      </c>
      <c r="AA4" s="9" t="e">
        <f aca="true" t="shared" si="6" ref="AA4:AA16">Z4*100/$Z$17</f>
        <v>#DIV/0!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 t="e">
        <f t="shared" si="2"/>
        <v>#DIV/0!</v>
      </c>
      <c r="O5" s="15" t="e">
        <f aca="true" t="shared" si="9" ref="O5:O36">O4+N5</f>
        <v>#DIV/0!</v>
      </c>
      <c r="P5" s="9" t="e">
        <f t="shared" si="3"/>
        <v>#DIV/0!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 t="e">
        <f>SUM(N11:N17)</f>
        <v>#DIV/0!</v>
      </c>
      <c r="AA5" s="9" t="e">
        <f t="shared" si="6"/>
        <v>#DIV/0!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 t="e">
        <f t="shared" si="2"/>
        <v>#DIV/0!</v>
      </c>
      <c r="O6" s="15" t="e">
        <f t="shared" si="9"/>
        <v>#DIV/0!</v>
      </c>
      <c r="P6" s="9" t="e">
        <f t="shared" si="3"/>
        <v>#DIV/0!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0</v>
      </c>
      <c r="W6" s="8"/>
      <c r="X6" s="18" t="s">
        <v>32</v>
      </c>
      <c r="Z6" s="15" t="e">
        <f>SUM(N18:N24)</f>
        <v>#DIV/0!</v>
      </c>
      <c r="AA6" s="9" t="e">
        <f t="shared" si="6"/>
        <v>#DIV/0!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 t="e">
        <f t="shared" si="2"/>
        <v>#DIV/0!</v>
      </c>
      <c r="O7" s="15" t="e">
        <f t="shared" si="9"/>
        <v>#DIV/0!</v>
      </c>
      <c r="P7" s="9" t="e">
        <f t="shared" si="3"/>
        <v>#DIV/0!</v>
      </c>
      <c r="Q7" s="13">
        <f t="shared" si="4"/>
        <v>0</v>
      </c>
      <c r="R7" s="13">
        <f t="shared" si="5"/>
        <v>0</v>
      </c>
      <c r="T7" s="12" t="s">
        <v>33</v>
      </c>
      <c r="V7" s="9" t="e">
        <f>V6*100/(V5+V6)</f>
        <v>#DIV/0!</v>
      </c>
      <c r="W7" s="8"/>
      <c r="Y7" s="18" t="s">
        <v>34</v>
      </c>
      <c r="Z7" s="15" t="e">
        <f>SUM(N25:N31)</f>
        <v>#DIV/0!</v>
      </c>
      <c r="AA7" s="9" t="e">
        <f t="shared" si="6"/>
        <v>#DIV/0!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 t="e">
        <f t="shared" si="2"/>
        <v>#DIV/0!</v>
      </c>
      <c r="O8" s="15" t="e">
        <f t="shared" si="9"/>
        <v>#DIV/0!</v>
      </c>
      <c r="P8" s="9" t="e">
        <f t="shared" si="3"/>
        <v>#DIV/0!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 t="e">
        <f>SUM(N32:N38)</f>
        <v>#DIV/0!</v>
      </c>
      <c r="AA8" s="9" t="e">
        <f t="shared" si="6"/>
        <v>#DIV/0!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 t="e">
        <f t="shared" si="2"/>
        <v>#DIV/0!</v>
      </c>
      <c r="O9" s="15" t="e">
        <f t="shared" si="9"/>
        <v>#DIV/0!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 t="e">
        <f>SUM(N39:N45)</f>
        <v>#DIV/0!</v>
      </c>
      <c r="AA9" s="9" t="e">
        <f t="shared" si="6"/>
        <v>#DIV/0!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 t="e">
        <f t="shared" si="2"/>
        <v>#DIV/0!</v>
      </c>
      <c r="O10" s="15" t="e">
        <f t="shared" si="9"/>
        <v>#DIV/0!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 t="e">
        <f>100*(+C96/(B96+C96))</f>
        <v>#DIV/0!</v>
      </c>
      <c r="W10" s="8"/>
      <c r="X10" s="20" t="s">
        <v>38</v>
      </c>
      <c r="Z10" s="15" t="e">
        <f>SUM(N46:N52)</f>
        <v>#DIV/0!</v>
      </c>
      <c r="AA10" s="9" t="e">
        <f t="shared" si="6"/>
        <v>#DIV/0!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 t="e">
        <f t="shared" si="2"/>
        <v>#DIV/0!</v>
      </c>
      <c r="O11" s="15" t="e">
        <f t="shared" si="9"/>
        <v>#DIV/0!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 t="e">
        <f>SUM(N53:N59)</f>
        <v>#DIV/0!</v>
      </c>
      <c r="AA11" s="9" t="e">
        <f t="shared" si="6"/>
        <v>#DIV/0!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 t="e">
        <f t="shared" si="2"/>
        <v>#DIV/0!</v>
      </c>
      <c r="O12" s="15" t="e">
        <f t="shared" si="9"/>
        <v>#DIV/0!</v>
      </c>
      <c r="P12" s="9" t="e">
        <f t="shared" si="3"/>
        <v>#DIV/0!</v>
      </c>
      <c r="Q12" s="13">
        <f t="shared" si="4"/>
        <v>0</v>
      </c>
      <c r="R12" s="13">
        <f t="shared" si="5"/>
        <v>0</v>
      </c>
      <c r="U12" s="12" t="s">
        <v>40</v>
      </c>
      <c r="V12" s="9" t="e">
        <f>100*((G96+C96)/(B96+C96+F96+G96))</f>
        <v>#DIV/0!</v>
      </c>
      <c r="W12" s="8"/>
      <c r="X12" s="20" t="s">
        <v>41</v>
      </c>
      <c r="Z12" s="15" t="e">
        <f>SUM(N60:N66)</f>
        <v>#DIV/0!</v>
      </c>
      <c r="AA12" s="9" t="e">
        <f t="shared" si="6"/>
        <v>#DIV/0!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 t="e">
        <f t="shared" si="2"/>
        <v>#DIV/0!</v>
      </c>
      <c r="O13" s="15" t="e">
        <f t="shared" si="9"/>
        <v>#DIV/0!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 t="e">
        <f>SUM(N67:N73)</f>
        <v>#DIV/0!</v>
      </c>
      <c r="AA13" s="9" t="e">
        <f t="shared" si="6"/>
        <v>#DIV/0!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 t="e">
        <f t="shared" si="2"/>
        <v>#DIV/0!</v>
      </c>
      <c r="O14" s="15" t="e">
        <f t="shared" si="9"/>
        <v>#DIV/0!</v>
      </c>
      <c r="P14" s="9" t="e">
        <f t="shared" si="3"/>
        <v>#DIV/0!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 t="e">
        <f>SUM(N74:N80)</f>
        <v>#DIV/0!</v>
      </c>
      <c r="AA14" s="9" t="e">
        <f t="shared" si="6"/>
        <v>#DIV/0!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 t="e">
        <f t="shared" si="2"/>
        <v>#DIV/0!</v>
      </c>
      <c r="O15" s="15" t="e">
        <f t="shared" si="9"/>
        <v>#DIV/0!</v>
      </c>
      <c r="P15" s="9" t="e">
        <f t="shared" si="3"/>
        <v>#DIV/0!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 t="e">
        <f>SUM(N81:N87)</f>
        <v>#DIV/0!</v>
      </c>
      <c r="AA15" s="9" t="e">
        <f t="shared" si="6"/>
        <v>#DIV/0!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 t="e">
        <f t="shared" si="2"/>
        <v>#DIV/0!</v>
      </c>
      <c r="O16" s="15" t="e">
        <f t="shared" si="9"/>
        <v>#DIV/0!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 t="e">
        <f>SUM(N88:N94)</f>
        <v>#DIV/0!</v>
      </c>
      <c r="AA16" s="9" t="e">
        <f t="shared" si="6"/>
        <v>#DIV/0!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 t="e">
        <f t="shared" si="2"/>
        <v>#DIV/0!</v>
      </c>
      <c r="O17" s="15" t="e">
        <f t="shared" si="9"/>
        <v>#DIV/0!</v>
      </c>
      <c r="P17" s="9" t="e">
        <f t="shared" si="3"/>
        <v>#DIV/0!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 t="e">
        <f>SUM(Z4:Z16)</f>
        <v>#DIV/0!</v>
      </c>
      <c r="AA17" s="13" t="e">
        <f>SUM(AA4:AA16)</f>
        <v>#DIV/0!</v>
      </c>
      <c r="AB17" s="13">
        <f>SUM(AB4:AB16)</f>
        <v>0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 t="e">
        <f t="shared" si="2"/>
        <v>#DIV/0!</v>
      </c>
      <c r="O18" s="15" t="e">
        <f t="shared" si="9"/>
        <v>#DIV/0!</v>
      </c>
      <c r="P18" s="9" t="e">
        <f t="shared" si="3"/>
        <v>#DIV/0!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 t="e">
        <f t="shared" si="2"/>
        <v>#DIV/0!</v>
      </c>
      <c r="O19" s="15" t="e">
        <f t="shared" si="9"/>
        <v>#DIV/0!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 t="e">
        <f t="shared" si="2"/>
        <v>#DIV/0!</v>
      </c>
      <c r="O20" s="15" t="e">
        <f t="shared" si="9"/>
        <v>#DIV/0!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 t="e">
        <f t="shared" si="2"/>
        <v>#DIV/0!</v>
      </c>
      <c r="O21" s="15" t="e">
        <f t="shared" si="9"/>
        <v>#DIV/0!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 t="e">
        <f t="shared" si="2"/>
        <v>#DIV/0!</v>
      </c>
      <c r="O22" s="15" t="e">
        <f t="shared" si="9"/>
        <v>#DIV/0!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 t="e">
        <f t="shared" si="2"/>
        <v>#DIV/0!</v>
      </c>
      <c r="O23" s="15" t="e">
        <f t="shared" si="9"/>
        <v>#DIV/0!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 t="e">
        <f t="shared" si="2"/>
        <v>#DIV/0!</v>
      </c>
      <c r="O24" s="15" t="e">
        <f t="shared" si="9"/>
        <v>#DIV/0!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 t="e">
        <f t="shared" si="2"/>
        <v>#DIV/0!</v>
      </c>
      <c r="O25" s="15" t="e">
        <f t="shared" si="9"/>
        <v>#DIV/0!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 t="e">
        <f t="shared" si="2"/>
        <v>#DIV/0!</v>
      </c>
      <c r="O26" s="15" t="e">
        <f t="shared" si="9"/>
        <v>#DIV/0!</v>
      </c>
      <c r="P26" s="9" t="e">
        <f t="shared" si="3"/>
        <v>#DIV/0!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 t="e">
        <f t="shared" si="2"/>
        <v>#DIV/0!</v>
      </c>
      <c r="O27" s="15" t="e">
        <f t="shared" si="9"/>
        <v>#DIV/0!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 t="e">
        <f t="shared" si="2"/>
        <v>#DIV/0!</v>
      </c>
      <c r="O28" s="15" t="e">
        <f t="shared" si="9"/>
        <v>#DIV/0!</v>
      </c>
      <c r="P28" s="9" t="e">
        <f t="shared" si="3"/>
        <v>#DIV/0!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 t="e">
        <f t="shared" si="2"/>
        <v>#DIV/0!</v>
      </c>
      <c r="O29" s="15" t="e">
        <f t="shared" si="9"/>
        <v>#DIV/0!</v>
      </c>
      <c r="P29" s="9" t="e">
        <f t="shared" si="3"/>
        <v>#DIV/0!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 t="e">
        <f t="shared" si="2"/>
        <v>#DIV/0!</v>
      </c>
      <c r="O30" s="15" t="e">
        <f t="shared" si="9"/>
        <v>#DIV/0!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 t="e">
        <f t="shared" si="2"/>
        <v>#DIV/0!</v>
      </c>
      <c r="O31" s="15" t="e">
        <f t="shared" si="9"/>
        <v>#DIV/0!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 t="e">
        <f t="shared" si="2"/>
        <v>#DIV/0!</v>
      </c>
      <c r="O32" s="15" t="e">
        <f t="shared" si="9"/>
        <v>#DIV/0!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 t="e">
        <f t="shared" si="2"/>
        <v>#DIV/0!</v>
      </c>
      <c r="O33" s="15" t="e">
        <f t="shared" si="9"/>
        <v>#DIV/0!</v>
      </c>
      <c r="P33" s="9" t="e">
        <f t="shared" si="3"/>
        <v>#DIV/0!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 t="e">
        <f t="shared" si="2"/>
        <v>#DIV/0!</v>
      </c>
      <c r="O34" s="15" t="e">
        <f t="shared" si="9"/>
        <v>#DIV/0!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 t="e">
        <f t="shared" si="2"/>
        <v>#DIV/0!</v>
      </c>
      <c r="O35" s="15" t="e">
        <f t="shared" si="9"/>
        <v>#DIV/0!</v>
      </c>
      <c r="P35" s="9" t="e">
        <f t="shared" si="3"/>
        <v>#DIV/0!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 t="e">
        <f aca="true" t="shared" si="12" ref="N36:N67">(+J36+K36)*($J$96/($J$96+$K$96))</f>
        <v>#DIV/0!</v>
      </c>
      <c r="O36" s="15" t="e">
        <f t="shared" si="9"/>
        <v>#DIV/0!</v>
      </c>
      <c r="P36" s="9" t="e">
        <f aca="true" t="shared" si="13" ref="P36:P67">O36*100/$N$96</f>
        <v>#DIV/0!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 t="e">
        <f t="shared" si="12"/>
        <v>#DIV/0!</v>
      </c>
      <c r="O37" s="15" t="e">
        <f aca="true" t="shared" si="18" ref="O37:O68">O36+N37</f>
        <v>#DIV/0!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 t="e">
        <f t="shared" si="12"/>
        <v>#DIV/0!</v>
      </c>
      <c r="O38" s="15" t="e">
        <f t="shared" si="18"/>
        <v>#DIV/0!</v>
      </c>
      <c r="P38" s="9" t="e">
        <f t="shared" si="13"/>
        <v>#DIV/0!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 t="e">
        <f t="shared" si="12"/>
        <v>#DIV/0!</v>
      </c>
      <c r="O39" s="15" t="e">
        <f t="shared" si="18"/>
        <v>#DIV/0!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 t="e">
        <f t="shared" si="12"/>
        <v>#DIV/0!</v>
      </c>
      <c r="O40" s="15" t="e">
        <f t="shared" si="18"/>
        <v>#DIV/0!</v>
      </c>
      <c r="P40" s="9" t="e">
        <f t="shared" si="13"/>
        <v>#DIV/0!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 t="e">
        <f t="shared" si="12"/>
        <v>#DIV/0!</v>
      </c>
      <c r="O41" s="15" t="e">
        <f t="shared" si="18"/>
        <v>#DIV/0!</v>
      </c>
      <c r="P41" s="9" t="e">
        <f t="shared" si="13"/>
        <v>#DIV/0!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 t="e">
        <f t="shared" si="12"/>
        <v>#DIV/0!</v>
      </c>
      <c r="O42" s="15" t="e">
        <f t="shared" si="18"/>
        <v>#DIV/0!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 t="e">
        <f t="shared" si="12"/>
        <v>#DIV/0!</v>
      </c>
      <c r="O43" s="15" t="e">
        <f t="shared" si="18"/>
        <v>#DIV/0!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 t="e">
        <f t="shared" si="12"/>
        <v>#DIV/0!</v>
      </c>
      <c r="O44" s="15" t="e">
        <f t="shared" si="18"/>
        <v>#DIV/0!</v>
      </c>
      <c r="P44" s="9" t="e">
        <f t="shared" si="13"/>
        <v>#DIV/0!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 t="e">
        <f t="shared" si="12"/>
        <v>#DIV/0!</v>
      </c>
      <c r="O45" s="15" t="e">
        <f t="shared" si="18"/>
        <v>#DIV/0!</v>
      </c>
      <c r="P45" s="9" t="e">
        <f t="shared" si="13"/>
        <v>#DIV/0!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 t="e">
        <f t="shared" si="12"/>
        <v>#DIV/0!</v>
      </c>
      <c r="O46" s="15" t="e">
        <f t="shared" si="18"/>
        <v>#DIV/0!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 t="e">
        <f t="shared" si="12"/>
        <v>#DIV/0!</v>
      </c>
      <c r="O47" s="15" t="e">
        <f t="shared" si="18"/>
        <v>#DIV/0!</v>
      </c>
      <c r="P47" s="9" t="e">
        <f t="shared" si="13"/>
        <v>#DIV/0!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 t="e">
        <f t="shared" si="12"/>
        <v>#DIV/0!</v>
      </c>
      <c r="O48" s="15" t="e">
        <f t="shared" si="18"/>
        <v>#DIV/0!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 t="e">
        <f t="shared" si="12"/>
        <v>#DIV/0!</v>
      </c>
      <c r="O49" s="15" t="e">
        <f t="shared" si="18"/>
        <v>#DIV/0!</v>
      </c>
      <c r="P49" s="9" t="e">
        <f t="shared" si="13"/>
        <v>#DIV/0!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 t="e">
        <f t="shared" si="12"/>
        <v>#DIV/0!</v>
      </c>
      <c r="O50" s="15" t="e">
        <f t="shared" si="18"/>
        <v>#DIV/0!</v>
      </c>
      <c r="P50" s="9" t="e">
        <f t="shared" si="13"/>
        <v>#DIV/0!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 t="e">
        <f t="shared" si="12"/>
        <v>#DIV/0!</v>
      </c>
      <c r="O51" s="15" t="e">
        <f t="shared" si="18"/>
        <v>#DIV/0!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 t="e">
        <f t="shared" si="12"/>
        <v>#DIV/0!</v>
      </c>
      <c r="O52" s="15" t="e">
        <f t="shared" si="18"/>
        <v>#DIV/0!</v>
      </c>
      <c r="P52" s="9" t="e">
        <f t="shared" si="13"/>
        <v>#DIV/0!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 t="e">
        <f t="shared" si="12"/>
        <v>#DIV/0!</v>
      </c>
      <c r="O53" s="15" t="e">
        <f t="shared" si="18"/>
        <v>#DIV/0!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0</v>
      </c>
      <c r="N54" s="9" t="e">
        <f t="shared" si="12"/>
        <v>#DIV/0!</v>
      </c>
      <c r="O54" s="15" t="e">
        <f t="shared" si="18"/>
        <v>#DIV/0!</v>
      </c>
      <c r="P54" s="9" t="e">
        <f t="shared" si="13"/>
        <v>#DIV/0!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0</v>
      </c>
      <c r="N55" s="9" t="e">
        <f t="shared" si="12"/>
        <v>#DIV/0!</v>
      </c>
      <c r="O55" s="15" t="e">
        <f t="shared" si="18"/>
        <v>#DIV/0!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0</v>
      </c>
      <c r="N56" s="9" t="e">
        <f t="shared" si="12"/>
        <v>#DIV/0!</v>
      </c>
      <c r="O56" s="15" t="e">
        <f t="shared" si="18"/>
        <v>#DIV/0!</v>
      </c>
      <c r="P56" s="9" t="e">
        <f t="shared" si="13"/>
        <v>#DIV/0!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0</v>
      </c>
      <c r="M57" s="13">
        <f t="shared" si="17"/>
        <v>0</v>
      </c>
      <c r="N57" s="9" t="e">
        <f t="shared" si="12"/>
        <v>#DIV/0!</v>
      </c>
      <c r="O57" s="15" t="e">
        <f t="shared" si="18"/>
        <v>#DIV/0!</v>
      </c>
      <c r="P57" s="9" t="e">
        <f t="shared" si="13"/>
        <v>#DIV/0!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0</v>
      </c>
      <c r="N58" s="9" t="e">
        <f t="shared" si="12"/>
        <v>#DIV/0!</v>
      </c>
      <c r="O58" s="15" t="e">
        <f t="shared" si="18"/>
        <v>#DIV/0!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0</v>
      </c>
      <c r="M59" s="13">
        <f t="shared" si="17"/>
        <v>0</v>
      </c>
      <c r="N59" s="9" t="e">
        <f t="shared" si="12"/>
        <v>#DIV/0!</v>
      </c>
      <c r="O59" s="15" t="e">
        <f t="shared" si="18"/>
        <v>#DIV/0!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0</v>
      </c>
      <c r="M60" s="13">
        <f t="shared" si="17"/>
        <v>0</v>
      </c>
      <c r="N60" s="9" t="e">
        <f t="shared" si="12"/>
        <v>#DIV/0!</v>
      </c>
      <c r="O60" s="15" t="e">
        <f t="shared" si="18"/>
        <v>#DIV/0!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0</v>
      </c>
      <c r="M61" s="13">
        <f t="shared" si="17"/>
        <v>0</v>
      </c>
      <c r="N61" s="9" t="e">
        <f t="shared" si="12"/>
        <v>#DIV/0!</v>
      </c>
      <c r="O61" s="15" t="e">
        <f t="shared" si="18"/>
        <v>#DIV/0!</v>
      </c>
      <c r="P61" s="9" t="e">
        <f t="shared" si="13"/>
        <v>#DIV/0!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0</v>
      </c>
      <c r="M62" s="13">
        <f t="shared" si="17"/>
        <v>0</v>
      </c>
      <c r="N62" s="9" t="e">
        <f t="shared" si="12"/>
        <v>#DIV/0!</v>
      </c>
      <c r="O62" s="15" t="e">
        <f t="shared" si="18"/>
        <v>#DIV/0!</v>
      </c>
      <c r="P62" s="9" t="e">
        <f t="shared" si="13"/>
        <v>#DIV/0!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0</v>
      </c>
      <c r="M63" s="13">
        <f t="shared" si="17"/>
        <v>0</v>
      </c>
      <c r="N63" s="9" t="e">
        <f t="shared" si="12"/>
        <v>#DIV/0!</v>
      </c>
      <c r="O63" s="15" t="e">
        <f t="shared" si="18"/>
        <v>#DIV/0!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0</v>
      </c>
      <c r="M64" s="13">
        <f t="shared" si="17"/>
        <v>0</v>
      </c>
      <c r="N64" s="9" t="e">
        <f t="shared" si="12"/>
        <v>#DIV/0!</v>
      </c>
      <c r="O64" s="15" t="e">
        <f t="shared" si="18"/>
        <v>#DIV/0!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0</v>
      </c>
      <c r="M65" s="13">
        <f t="shared" si="17"/>
        <v>0</v>
      </c>
      <c r="N65" s="9" t="e">
        <f t="shared" si="12"/>
        <v>#DIV/0!</v>
      </c>
      <c r="O65" s="15" t="e">
        <f t="shared" si="18"/>
        <v>#DIV/0!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0</v>
      </c>
      <c r="M66" s="13">
        <f t="shared" si="17"/>
        <v>0</v>
      </c>
      <c r="N66" s="9" t="e">
        <f t="shared" si="12"/>
        <v>#DIV/0!</v>
      </c>
      <c r="O66" s="15" t="e">
        <f t="shared" si="18"/>
        <v>#DIV/0!</v>
      </c>
      <c r="P66" s="9" t="e">
        <f t="shared" si="13"/>
        <v>#DIV/0!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0</v>
      </c>
      <c r="M67" s="13">
        <f t="shared" si="17"/>
        <v>0</v>
      </c>
      <c r="N67" s="9" t="e">
        <f t="shared" si="12"/>
        <v>#DIV/0!</v>
      </c>
      <c r="O67" s="15" t="e">
        <f t="shared" si="18"/>
        <v>#DIV/0!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0</v>
      </c>
      <c r="M68" s="13">
        <f t="shared" si="17"/>
        <v>0</v>
      </c>
      <c r="N68" s="9" t="e">
        <f aca="true" t="shared" si="21" ref="N68:N94">(+J68+K68)*($J$96/($J$96+$K$96))</f>
        <v>#DIV/0!</v>
      </c>
      <c r="O68" s="15" t="e">
        <f t="shared" si="18"/>
        <v>#DIV/0!</v>
      </c>
      <c r="P68" s="9" t="e">
        <f aca="true" t="shared" si="22" ref="P68:P94">O68*100/$N$96</f>
        <v>#DIV/0!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0</v>
      </c>
      <c r="M69" s="13">
        <f aca="true" t="shared" si="26" ref="M69:M94">M68+K69</f>
        <v>0</v>
      </c>
      <c r="N69" s="9" t="e">
        <f t="shared" si="21"/>
        <v>#DIV/0!</v>
      </c>
      <c r="O69" s="15" t="e">
        <f aca="true" t="shared" si="27" ref="O69:O94">O68+N69</f>
        <v>#DIV/0!</v>
      </c>
      <c r="P69" s="9" t="e">
        <f t="shared" si="22"/>
        <v>#DIV/0!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0</v>
      </c>
      <c r="M70" s="13">
        <f t="shared" si="26"/>
        <v>0</v>
      </c>
      <c r="N70" s="9" t="e">
        <f t="shared" si="21"/>
        <v>#DIV/0!</v>
      </c>
      <c r="O70" s="15" t="e">
        <f t="shared" si="27"/>
        <v>#DIV/0!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0</v>
      </c>
      <c r="M71" s="13">
        <f t="shared" si="26"/>
        <v>0</v>
      </c>
      <c r="N71" s="9" t="e">
        <f t="shared" si="21"/>
        <v>#DIV/0!</v>
      </c>
      <c r="O71" s="15" t="e">
        <f t="shared" si="27"/>
        <v>#DIV/0!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0</v>
      </c>
      <c r="M72" s="13">
        <f t="shared" si="26"/>
        <v>0</v>
      </c>
      <c r="N72" s="9" t="e">
        <f t="shared" si="21"/>
        <v>#DIV/0!</v>
      </c>
      <c r="O72" s="15" t="e">
        <f t="shared" si="27"/>
        <v>#DIV/0!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0</v>
      </c>
      <c r="M73" s="13">
        <f t="shared" si="26"/>
        <v>0</v>
      </c>
      <c r="N73" s="9" t="e">
        <f t="shared" si="21"/>
        <v>#DIV/0!</v>
      </c>
      <c r="O73" s="15" t="e">
        <f t="shared" si="27"/>
        <v>#DIV/0!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0</v>
      </c>
      <c r="M74" s="13">
        <f t="shared" si="26"/>
        <v>0</v>
      </c>
      <c r="N74" s="9" t="e">
        <f t="shared" si="21"/>
        <v>#DIV/0!</v>
      </c>
      <c r="O74" s="15" t="e">
        <f t="shared" si="27"/>
        <v>#DIV/0!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0</v>
      </c>
      <c r="M75" s="13">
        <f t="shared" si="26"/>
        <v>0</v>
      </c>
      <c r="N75" s="9" t="e">
        <f t="shared" si="21"/>
        <v>#DIV/0!</v>
      </c>
      <c r="O75" s="15" t="e">
        <f t="shared" si="27"/>
        <v>#DIV/0!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0</v>
      </c>
      <c r="M76" s="13">
        <f t="shared" si="26"/>
        <v>0</v>
      </c>
      <c r="N76" s="9" t="e">
        <f t="shared" si="21"/>
        <v>#DIV/0!</v>
      </c>
      <c r="O76" s="15" t="e">
        <f t="shared" si="27"/>
        <v>#DIV/0!</v>
      </c>
      <c r="P76" s="9" t="e">
        <f t="shared" si="22"/>
        <v>#DIV/0!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0</v>
      </c>
      <c r="M77" s="13">
        <f t="shared" si="26"/>
        <v>0</v>
      </c>
      <c r="N77" s="9" t="e">
        <f t="shared" si="21"/>
        <v>#DIV/0!</v>
      </c>
      <c r="O77" s="15" t="e">
        <f t="shared" si="27"/>
        <v>#DIV/0!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0</v>
      </c>
      <c r="M78" s="13">
        <f t="shared" si="26"/>
        <v>0</v>
      </c>
      <c r="N78" s="9" t="e">
        <f t="shared" si="21"/>
        <v>#DIV/0!</v>
      </c>
      <c r="O78" s="15" t="e">
        <f t="shared" si="27"/>
        <v>#DIV/0!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0</v>
      </c>
      <c r="M79" s="13">
        <f t="shared" si="26"/>
        <v>0</v>
      </c>
      <c r="N79" s="9" t="e">
        <f t="shared" si="21"/>
        <v>#DIV/0!</v>
      </c>
      <c r="O79" s="15" t="e">
        <f t="shared" si="27"/>
        <v>#DIV/0!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0</v>
      </c>
      <c r="M80" s="13">
        <f t="shared" si="26"/>
        <v>0</v>
      </c>
      <c r="N80" s="9" t="e">
        <f t="shared" si="21"/>
        <v>#DIV/0!</v>
      </c>
      <c r="O80" s="15" t="e">
        <f t="shared" si="27"/>
        <v>#DIV/0!</v>
      </c>
      <c r="P80" s="9" t="e">
        <f t="shared" si="22"/>
        <v>#DIV/0!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0</v>
      </c>
      <c r="M81" s="13">
        <f t="shared" si="26"/>
        <v>0</v>
      </c>
      <c r="N81" s="9" t="e">
        <f t="shared" si="21"/>
        <v>#DIV/0!</v>
      </c>
      <c r="O81" s="15" t="e">
        <f t="shared" si="27"/>
        <v>#DIV/0!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0</v>
      </c>
      <c r="M82" s="13">
        <f t="shared" si="26"/>
        <v>0</v>
      </c>
      <c r="N82" s="9" t="e">
        <f t="shared" si="21"/>
        <v>#DIV/0!</v>
      </c>
      <c r="O82" s="15" t="e">
        <f t="shared" si="27"/>
        <v>#DIV/0!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0</v>
      </c>
      <c r="M83" s="13">
        <f t="shared" si="26"/>
        <v>0</v>
      </c>
      <c r="N83" s="9" t="e">
        <f t="shared" si="21"/>
        <v>#DIV/0!</v>
      </c>
      <c r="O83" s="15" t="e">
        <f t="shared" si="27"/>
        <v>#DIV/0!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0</v>
      </c>
      <c r="M84" s="13">
        <f t="shared" si="26"/>
        <v>0</v>
      </c>
      <c r="N84" s="9" t="e">
        <f t="shared" si="21"/>
        <v>#DIV/0!</v>
      </c>
      <c r="O84" s="15" t="e">
        <f t="shared" si="27"/>
        <v>#DIV/0!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0</v>
      </c>
      <c r="M85" s="13">
        <f t="shared" si="26"/>
        <v>0</v>
      </c>
      <c r="N85" s="9" t="e">
        <f t="shared" si="21"/>
        <v>#DIV/0!</v>
      </c>
      <c r="O85" s="15" t="e">
        <f t="shared" si="27"/>
        <v>#DIV/0!</v>
      </c>
      <c r="P85" s="9" t="e">
        <f t="shared" si="22"/>
        <v>#DIV/0!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0</v>
      </c>
      <c r="M86" s="13">
        <f t="shared" si="26"/>
        <v>0</v>
      </c>
      <c r="N86" s="9" t="e">
        <f t="shared" si="21"/>
        <v>#DIV/0!</v>
      </c>
      <c r="O86" s="15" t="e">
        <f t="shared" si="27"/>
        <v>#DIV/0!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0</v>
      </c>
      <c r="M87" s="13">
        <f t="shared" si="26"/>
        <v>0</v>
      </c>
      <c r="N87" s="9" t="e">
        <f t="shared" si="21"/>
        <v>#DIV/0!</v>
      </c>
      <c r="O87" s="15" t="e">
        <f t="shared" si="27"/>
        <v>#DIV/0!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0</v>
      </c>
      <c r="M88" s="13">
        <f t="shared" si="26"/>
        <v>0</v>
      </c>
      <c r="N88" s="9" t="e">
        <f t="shared" si="21"/>
        <v>#DIV/0!</v>
      </c>
      <c r="O88" s="15" t="e">
        <f t="shared" si="27"/>
        <v>#DIV/0!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0</v>
      </c>
      <c r="M89" s="13">
        <f t="shared" si="26"/>
        <v>0</v>
      </c>
      <c r="N89" s="9" t="e">
        <f t="shared" si="21"/>
        <v>#DIV/0!</v>
      </c>
      <c r="O89" s="15" t="e">
        <f t="shared" si="27"/>
        <v>#DIV/0!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0</v>
      </c>
      <c r="M90" s="13">
        <f t="shared" si="26"/>
        <v>0</v>
      </c>
      <c r="N90" s="9" t="e">
        <f t="shared" si="21"/>
        <v>#DIV/0!</v>
      </c>
      <c r="O90" s="15" t="e">
        <f t="shared" si="27"/>
        <v>#DIV/0!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0</v>
      </c>
      <c r="M91" s="13">
        <f t="shared" si="26"/>
        <v>0</v>
      </c>
      <c r="N91" s="9" t="e">
        <f t="shared" si="21"/>
        <v>#DIV/0!</v>
      </c>
      <c r="O91" s="15" t="e">
        <f t="shared" si="27"/>
        <v>#DIV/0!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0</v>
      </c>
      <c r="M92" s="13">
        <f t="shared" si="26"/>
        <v>0</v>
      </c>
      <c r="N92" s="9" t="e">
        <f t="shared" si="21"/>
        <v>#DIV/0!</v>
      </c>
      <c r="O92" s="15" t="e">
        <f t="shared" si="27"/>
        <v>#DIV/0!</v>
      </c>
      <c r="P92" s="9" t="e">
        <f t="shared" si="22"/>
        <v>#DIV/0!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0</v>
      </c>
      <c r="M93" s="13">
        <f t="shared" si="26"/>
        <v>0</v>
      </c>
      <c r="N93" s="9" t="e">
        <f t="shared" si="21"/>
        <v>#DIV/0!</v>
      </c>
      <c r="O93" s="15" t="e">
        <f t="shared" si="27"/>
        <v>#DIV/0!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0</v>
      </c>
      <c r="M94" s="13">
        <f t="shared" si="26"/>
        <v>0</v>
      </c>
      <c r="N94" s="9" t="e">
        <f t="shared" si="21"/>
        <v>#DIV/0!</v>
      </c>
      <c r="O94" s="15" t="e">
        <f t="shared" si="27"/>
        <v>#DIV/0!</v>
      </c>
      <c r="P94" s="9" t="e">
        <f t="shared" si="22"/>
        <v>#DIV/0!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0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0</v>
      </c>
      <c r="K96" s="13">
        <f t="shared" si="28"/>
        <v>0</v>
      </c>
      <c r="L96" s="13"/>
      <c r="M96" s="13"/>
      <c r="N96" s="13" t="e">
        <f>SUM(N4:N94)</f>
        <v>#DIV/0!</v>
      </c>
      <c r="O96" s="13"/>
      <c r="P96" s="13"/>
      <c r="Q96" s="13">
        <f>SUM(Q4:Q94)</f>
        <v>0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H8" sqref="H8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47</v>
      </c>
      <c r="H1" s="6"/>
      <c r="T1" s="5" t="s">
        <v>0</v>
      </c>
      <c r="U1" s="7" t="str">
        <f>B1</f>
        <v>Eurema lisa</v>
      </c>
      <c r="V1" s="8"/>
      <c r="W1" s="6"/>
      <c r="X1" s="8"/>
      <c r="Y1" s="6" t="str">
        <f>G1</f>
        <v>Spring 19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0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0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 t="e">
        <f aca="true" t="shared" si="2" ref="N4:N35">(+J4+K4)*($J$96/($J$96+$K$96))</f>
        <v>#DIV/0!</v>
      </c>
      <c r="O4" s="15" t="e">
        <f>N4</f>
        <v>#DIV/0!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 t="e">
        <f>SUM(N4:N10)</f>
        <v>#DIV/0!</v>
      </c>
      <c r="AA4" s="9" t="e">
        <f aca="true" t="shared" si="6" ref="AA4:AA16">Z4*100/$Z$17</f>
        <v>#DIV/0!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M24">L4+J5</f>
        <v>0</v>
      </c>
      <c r="M5" s="13">
        <f t="shared" si="7"/>
        <v>0</v>
      </c>
      <c r="N5" s="9" t="e">
        <f t="shared" si="2"/>
        <v>#DIV/0!</v>
      </c>
      <c r="O5" s="15" t="e">
        <f aca="true" t="shared" si="8" ref="O5:O36">O4+N5</f>
        <v>#DIV/0!</v>
      </c>
      <c r="P5" s="9" t="e">
        <f t="shared" si="3"/>
        <v>#DIV/0!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 t="e">
        <f>SUM(N11:N17)</f>
        <v>#DIV/0!</v>
      </c>
      <c r="AA5" s="9" t="e">
        <f t="shared" si="6"/>
        <v>#DIV/0!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7"/>
        <v>0</v>
      </c>
      <c r="N6" s="9" t="e">
        <f t="shared" si="2"/>
        <v>#DIV/0!</v>
      </c>
      <c r="O6" s="15" t="e">
        <f t="shared" si="8"/>
        <v>#DIV/0!</v>
      </c>
      <c r="P6" s="9" t="e">
        <f t="shared" si="3"/>
        <v>#DIV/0!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0</v>
      </c>
      <c r="W6" s="8"/>
      <c r="X6" s="18" t="s">
        <v>32</v>
      </c>
      <c r="Z6" s="15" t="e">
        <f>SUM(N18:N24)</f>
        <v>#DIV/0!</v>
      </c>
      <c r="AA6" s="9" t="e">
        <f t="shared" si="6"/>
        <v>#DIV/0!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7"/>
        <v>0</v>
      </c>
      <c r="N7" s="9" t="e">
        <f t="shared" si="2"/>
        <v>#DIV/0!</v>
      </c>
      <c r="O7" s="15" t="e">
        <f t="shared" si="8"/>
        <v>#DIV/0!</v>
      </c>
      <c r="P7" s="9" t="e">
        <f t="shared" si="3"/>
        <v>#DIV/0!</v>
      </c>
      <c r="Q7" s="13">
        <f t="shared" si="4"/>
        <v>0</v>
      </c>
      <c r="R7" s="13">
        <f t="shared" si="5"/>
        <v>0</v>
      </c>
      <c r="T7" s="12" t="s">
        <v>33</v>
      </c>
      <c r="V7" s="9" t="e">
        <f>V6*100/(V5+V6)</f>
        <v>#DIV/0!</v>
      </c>
      <c r="W7" s="8"/>
      <c r="Y7" s="18" t="s">
        <v>34</v>
      </c>
      <c r="Z7" s="15" t="e">
        <f>SUM(N25:N31)</f>
        <v>#DIV/0!</v>
      </c>
      <c r="AA7" s="9" t="e">
        <f t="shared" si="6"/>
        <v>#DIV/0!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7"/>
        <v>0</v>
      </c>
      <c r="N8" s="9" t="e">
        <f t="shared" si="2"/>
        <v>#DIV/0!</v>
      </c>
      <c r="O8" s="15" t="e">
        <f t="shared" si="8"/>
        <v>#DIV/0!</v>
      </c>
      <c r="P8" s="9" t="e">
        <f t="shared" si="3"/>
        <v>#DIV/0!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 t="e">
        <f>SUM(N32:N38)</f>
        <v>#DIV/0!</v>
      </c>
      <c r="AA8" s="9" t="e">
        <f t="shared" si="6"/>
        <v>#DIV/0!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7"/>
        <v>0</v>
      </c>
      <c r="N9" s="9" t="e">
        <f t="shared" si="2"/>
        <v>#DIV/0!</v>
      </c>
      <c r="O9" s="15" t="e">
        <f t="shared" si="8"/>
        <v>#DIV/0!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 t="e">
        <f>SUM(N39:N45)</f>
        <v>#DIV/0!</v>
      </c>
      <c r="AA9" s="9" t="e">
        <f t="shared" si="6"/>
        <v>#DIV/0!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7"/>
        <v>0</v>
      </c>
      <c r="N10" s="9" t="e">
        <f t="shared" si="2"/>
        <v>#DIV/0!</v>
      </c>
      <c r="O10" s="15" t="e">
        <f t="shared" si="8"/>
        <v>#DIV/0!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 t="e">
        <f>100*(+C96/(B96+C96))</f>
        <v>#DIV/0!</v>
      </c>
      <c r="W10" s="8"/>
      <c r="X10" s="20" t="s">
        <v>38</v>
      </c>
      <c r="Z10" s="15" t="e">
        <f>SUM(N46:N52)</f>
        <v>#DIV/0!</v>
      </c>
      <c r="AA10" s="9" t="e">
        <f t="shared" si="6"/>
        <v>#DIV/0!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7"/>
        <v>0</v>
      </c>
      <c r="N11" s="9" t="e">
        <f t="shared" si="2"/>
        <v>#DIV/0!</v>
      </c>
      <c r="O11" s="15" t="e">
        <f t="shared" si="8"/>
        <v>#DIV/0!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 t="e">
        <f>SUM(N53:N59)</f>
        <v>#DIV/0!</v>
      </c>
      <c r="AA11" s="9" t="e">
        <f t="shared" si="6"/>
        <v>#DIV/0!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7"/>
        <v>0</v>
      </c>
      <c r="N12" s="9" t="e">
        <f t="shared" si="2"/>
        <v>#DIV/0!</v>
      </c>
      <c r="O12" s="15" t="e">
        <f t="shared" si="8"/>
        <v>#DIV/0!</v>
      </c>
      <c r="P12" s="9" t="e">
        <f t="shared" si="3"/>
        <v>#DIV/0!</v>
      </c>
      <c r="Q12" s="13">
        <f t="shared" si="4"/>
        <v>0</v>
      </c>
      <c r="R12" s="13">
        <f t="shared" si="5"/>
        <v>0</v>
      </c>
      <c r="U12" s="12" t="s">
        <v>40</v>
      </c>
      <c r="V12" s="9" t="e">
        <f>100*((G96+C96)/(B96+C96+F96+G96))</f>
        <v>#DIV/0!</v>
      </c>
      <c r="W12" s="8"/>
      <c r="X12" s="20" t="s">
        <v>41</v>
      </c>
      <c r="Z12" s="15" t="e">
        <f>SUM(N60:N66)</f>
        <v>#DIV/0!</v>
      </c>
      <c r="AA12" s="9" t="e">
        <f t="shared" si="6"/>
        <v>#DIV/0!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7"/>
        <v>0</v>
      </c>
      <c r="N13" s="9" t="e">
        <f t="shared" si="2"/>
        <v>#DIV/0!</v>
      </c>
      <c r="O13" s="15" t="e">
        <f t="shared" si="8"/>
        <v>#DIV/0!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 t="e">
        <f>SUM(N67:N73)</f>
        <v>#DIV/0!</v>
      </c>
      <c r="AA13" s="9" t="e">
        <f t="shared" si="6"/>
        <v>#DIV/0!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7"/>
        <v>0</v>
      </c>
      <c r="N14" s="9" t="e">
        <f t="shared" si="2"/>
        <v>#DIV/0!</v>
      </c>
      <c r="O14" s="15" t="e">
        <f t="shared" si="8"/>
        <v>#DIV/0!</v>
      </c>
      <c r="P14" s="9" t="e">
        <f t="shared" si="3"/>
        <v>#DIV/0!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 t="e">
        <f>SUM(N74:N80)</f>
        <v>#DIV/0!</v>
      </c>
      <c r="AA14" s="9" t="e">
        <f t="shared" si="6"/>
        <v>#DIV/0!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7"/>
        <v>0</v>
      </c>
      <c r="N15" s="9" t="e">
        <f t="shared" si="2"/>
        <v>#DIV/0!</v>
      </c>
      <c r="O15" s="15" t="e">
        <f t="shared" si="8"/>
        <v>#DIV/0!</v>
      </c>
      <c r="P15" s="9" t="e">
        <f t="shared" si="3"/>
        <v>#DIV/0!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 t="e">
        <f>SUM(N81:N87)</f>
        <v>#DIV/0!</v>
      </c>
      <c r="AA15" s="9" t="e">
        <f t="shared" si="6"/>
        <v>#DIV/0!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7"/>
        <v>0</v>
      </c>
      <c r="N16" s="9" t="e">
        <f t="shared" si="2"/>
        <v>#DIV/0!</v>
      </c>
      <c r="O16" s="15" t="e">
        <f t="shared" si="8"/>
        <v>#DIV/0!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 t="e">
        <f>SUM(N88:N94)</f>
        <v>#DIV/0!</v>
      </c>
      <c r="AA16" s="9" t="e">
        <f t="shared" si="6"/>
        <v>#DIV/0!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7"/>
        <v>0</v>
      </c>
      <c r="N17" s="9" t="e">
        <f t="shared" si="2"/>
        <v>#DIV/0!</v>
      </c>
      <c r="O17" s="15" t="e">
        <f t="shared" si="8"/>
        <v>#DIV/0!</v>
      </c>
      <c r="P17" s="9" t="e">
        <f t="shared" si="3"/>
        <v>#DIV/0!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 t="e">
        <f>SUM(Z4:Z16)</f>
        <v>#DIV/0!</v>
      </c>
      <c r="AA17" s="13" t="e">
        <f>SUM(AA4:AA16)</f>
        <v>#DIV/0!</v>
      </c>
      <c r="AB17" s="13">
        <f>SUM(AB4:AB16)</f>
        <v>0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7"/>
        <v>0</v>
      </c>
      <c r="N18" s="9" t="e">
        <f t="shared" si="2"/>
        <v>#DIV/0!</v>
      </c>
      <c r="O18" s="15" t="e">
        <f t="shared" si="8"/>
        <v>#DIV/0!</v>
      </c>
      <c r="P18" s="9" t="e">
        <f t="shared" si="3"/>
        <v>#DIV/0!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7"/>
        <v>0</v>
      </c>
      <c r="N19" s="9" t="e">
        <f t="shared" si="2"/>
        <v>#DIV/0!</v>
      </c>
      <c r="O19" s="15" t="e">
        <f t="shared" si="8"/>
        <v>#DIV/0!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7"/>
        <v>0</v>
      </c>
      <c r="N20" s="9" t="e">
        <f t="shared" si="2"/>
        <v>#DIV/0!</v>
      </c>
      <c r="O20" s="15" t="e">
        <f t="shared" si="8"/>
        <v>#DIV/0!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7"/>
        <v>0</v>
      </c>
      <c r="N21" s="9" t="e">
        <f t="shared" si="2"/>
        <v>#DIV/0!</v>
      </c>
      <c r="O21" s="15" t="e">
        <f t="shared" si="8"/>
        <v>#DIV/0!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7"/>
        <v>0</v>
      </c>
      <c r="N22" s="9" t="e">
        <f t="shared" si="2"/>
        <v>#DIV/0!</v>
      </c>
      <c r="O22" s="15" t="e">
        <f t="shared" si="8"/>
        <v>#DIV/0!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7"/>
        <v>0</v>
      </c>
      <c r="N23" s="9" t="e">
        <f t="shared" si="2"/>
        <v>#DIV/0!</v>
      </c>
      <c r="O23" s="15" t="e">
        <f t="shared" si="8"/>
        <v>#DIV/0!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7"/>
        <v>0</v>
      </c>
      <c r="N24" s="9" t="e">
        <f t="shared" si="2"/>
        <v>#DIV/0!</v>
      </c>
      <c r="O24" s="15" t="e">
        <f t="shared" si="8"/>
        <v>#DIV/0!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aca="true" t="shared" si="9" ref="L25:M44">L24+J25</f>
        <v>0</v>
      </c>
      <c r="M25" s="13">
        <f t="shared" si="9"/>
        <v>0</v>
      </c>
      <c r="N25" s="9" t="e">
        <f t="shared" si="2"/>
        <v>#DIV/0!</v>
      </c>
      <c r="O25" s="15" t="e">
        <f t="shared" si="8"/>
        <v>#DIV/0!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9"/>
        <v>0</v>
      </c>
      <c r="M26" s="13">
        <f t="shared" si="9"/>
        <v>0</v>
      </c>
      <c r="N26" s="9" t="e">
        <f t="shared" si="2"/>
        <v>#DIV/0!</v>
      </c>
      <c r="O26" s="15" t="e">
        <f t="shared" si="8"/>
        <v>#DIV/0!</v>
      </c>
      <c r="P26" s="9" t="e">
        <f t="shared" si="3"/>
        <v>#DIV/0!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9"/>
        <v>0</v>
      </c>
      <c r="M27" s="13">
        <f t="shared" si="9"/>
        <v>0</v>
      </c>
      <c r="N27" s="9" t="e">
        <f t="shared" si="2"/>
        <v>#DIV/0!</v>
      </c>
      <c r="O27" s="15" t="e">
        <f t="shared" si="8"/>
        <v>#DIV/0!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9"/>
        <v>0</v>
      </c>
      <c r="M28" s="13">
        <f t="shared" si="9"/>
        <v>0</v>
      </c>
      <c r="N28" s="9" t="e">
        <f t="shared" si="2"/>
        <v>#DIV/0!</v>
      </c>
      <c r="O28" s="15" t="e">
        <f t="shared" si="8"/>
        <v>#DIV/0!</v>
      </c>
      <c r="P28" s="9" t="e">
        <f t="shared" si="3"/>
        <v>#DIV/0!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9"/>
        <v>0</v>
      </c>
      <c r="M29" s="13">
        <f t="shared" si="9"/>
        <v>0</v>
      </c>
      <c r="N29" s="9" t="e">
        <f t="shared" si="2"/>
        <v>#DIV/0!</v>
      </c>
      <c r="O29" s="15" t="e">
        <f t="shared" si="8"/>
        <v>#DIV/0!</v>
      </c>
      <c r="P29" s="9" t="e">
        <f t="shared" si="3"/>
        <v>#DIV/0!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9"/>
        <v>0</v>
      </c>
      <c r="M30" s="13">
        <f t="shared" si="9"/>
        <v>0</v>
      </c>
      <c r="N30" s="9" t="e">
        <f t="shared" si="2"/>
        <v>#DIV/0!</v>
      </c>
      <c r="O30" s="15" t="e">
        <f t="shared" si="8"/>
        <v>#DIV/0!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9"/>
        <v>0</v>
      </c>
      <c r="M31" s="13">
        <f t="shared" si="9"/>
        <v>0</v>
      </c>
      <c r="N31" s="9" t="e">
        <f t="shared" si="2"/>
        <v>#DIV/0!</v>
      </c>
      <c r="O31" s="15" t="e">
        <f t="shared" si="8"/>
        <v>#DIV/0!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9"/>
        <v>0</v>
      </c>
      <c r="M32" s="13">
        <f t="shared" si="9"/>
        <v>0</v>
      </c>
      <c r="N32" s="9" t="e">
        <f t="shared" si="2"/>
        <v>#DIV/0!</v>
      </c>
      <c r="O32" s="15" t="e">
        <f t="shared" si="8"/>
        <v>#DIV/0!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9"/>
        <v>0</v>
      </c>
      <c r="M33" s="13">
        <f t="shared" si="9"/>
        <v>0</v>
      </c>
      <c r="N33" s="9" t="e">
        <f t="shared" si="2"/>
        <v>#DIV/0!</v>
      </c>
      <c r="O33" s="15" t="e">
        <f t="shared" si="8"/>
        <v>#DIV/0!</v>
      </c>
      <c r="P33" s="9" t="e">
        <f t="shared" si="3"/>
        <v>#DIV/0!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9"/>
        <v>0</v>
      </c>
      <c r="M34" s="13">
        <f t="shared" si="9"/>
        <v>0</v>
      </c>
      <c r="N34" s="9" t="e">
        <f t="shared" si="2"/>
        <v>#DIV/0!</v>
      </c>
      <c r="O34" s="15" t="e">
        <f t="shared" si="8"/>
        <v>#DIV/0!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9"/>
        <v>0</v>
      </c>
      <c r="M35" s="13">
        <f t="shared" si="9"/>
        <v>0</v>
      </c>
      <c r="N35" s="9" t="e">
        <f t="shared" si="2"/>
        <v>#DIV/0!</v>
      </c>
      <c r="O35" s="15" t="e">
        <f t="shared" si="8"/>
        <v>#DIV/0!</v>
      </c>
      <c r="P35" s="9" t="e">
        <f t="shared" si="3"/>
        <v>#DIV/0!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9"/>
        <v>0</v>
      </c>
      <c r="M36" s="13">
        <f t="shared" si="9"/>
        <v>0</v>
      </c>
      <c r="N36" s="9" t="e">
        <f aca="true" t="shared" si="12" ref="N36:N67">(+J36+K36)*($J$96/($J$96+$K$96))</f>
        <v>#DIV/0!</v>
      </c>
      <c r="O36" s="15" t="e">
        <f t="shared" si="8"/>
        <v>#DIV/0!</v>
      </c>
      <c r="P36" s="9" t="e">
        <f aca="true" t="shared" si="13" ref="P36:P67">O36*100/$N$96</f>
        <v>#DIV/0!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t="shared" si="9"/>
        <v>0</v>
      </c>
      <c r="M37" s="13">
        <f t="shared" si="9"/>
        <v>0</v>
      </c>
      <c r="N37" s="9" t="e">
        <f t="shared" si="12"/>
        <v>#DIV/0!</v>
      </c>
      <c r="O37" s="15" t="e">
        <f aca="true" t="shared" si="16" ref="O37:O68">O36+N37</f>
        <v>#DIV/0!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9"/>
        <v>0</v>
      </c>
      <c r="M38" s="13">
        <f t="shared" si="9"/>
        <v>0</v>
      </c>
      <c r="N38" s="9" t="e">
        <f t="shared" si="12"/>
        <v>#DIV/0!</v>
      </c>
      <c r="O38" s="15" t="e">
        <f t="shared" si="16"/>
        <v>#DIV/0!</v>
      </c>
      <c r="P38" s="9" t="e">
        <f t="shared" si="13"/>
        <v>#DIV/0!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9"/>
        <v>0</v>
      </c>
      <c r="M39" s="13">
        <f t="shared" si="9"/>
        <v>0</v>
      </c>
      <c r="N39" s="9" t="e">
        <f t="shared" si="12"/>
        <v>#DIV/0!</v>
      </c>
      <c r="O39" s="15" t="e">
        <f t="shared" si="16"/>
        <v>#DIV/0!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9"/>
        <v>0</v>
      </c>
      <c r="M40" s="13">
        <f t="shared" si="9"/>
        <v>0</v>
      </c>
      <c r="N40" s="9" t="e">
        <f t="shared" si="12"/>
        <v>#DIV/0!</v>
      </c>
      <c r="O40" s="15" t="e">
        <f t="shared" si="16"/>
        <v>#DIV/0!</v>
      </c>
      <c r="P40" s="9" t="e">
        <f t="shared" si="13"/>
        <v>#DIV/0!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9"/>
        <v>0</v>
      </c>
      <c r="M41" s="13">
        <f t="shared" si="9"/>
        <v>0</v>
      </c>
      <c r="N41" s="9" t="e">
        <f t="shared" si="12"/>
        <v>#DIV/0!</v>
      </c>
      <c r="O41" s="15" t="e">
        <f t="shared" si="16"/>
        <v>#DIV/0!</v>
      </c>
      <c r="P41" s="9" t="e">
        <f t="shared" si="13"/>
        <v>#DIV/0!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9"/>
        <v>0</v>
      </c>
      <c r="M42" s="13">
        <f t="shared" si="9"/>
        <v>0</v>
      </c>
      <c r="N42" s="9" t="e">
        <f t="shared" si="12"/>
        <v>#DIV/0!</v>
      </c>
      <c r="O42" s="15" t="e">
        <f t="shared" si="16"/>
        <v>#DIV/0!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9"/>
        <v>0</v>
      </c>
      <c r="M43" s="13">
        <f t="shared" si="9"/>
        <v>0</v>
      </c>
      <c r="N43" s="9" t="e">
        <f t="shared" si="12"/>
        <v>#DIV/0!</v>
      </c>
      <c r="O43" s="15" t="e">
        <f t="shared" si="16"/>
        <v>#DIV/0!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9"/>
        <v>0</v>
      </c>
      <c r="M44" s="13">
        <f t="shared" si="9"/>
        <v>0</v>
      </c>
      <c r="N44" s="9" t="e">
        <f t="shared" si="12"/>
        <v>#DIV/0!</v>
      </c>
      <c r="O44" s="15" t="e">
        <f t="shared" si="16"/>
        <v>#DIV/0!</v>
      </c>
      <c r="P44" s="9" t="e">
        <f t="shared" si="13"/>
        <v>#DIV/0!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aca="true" t="shared" si="17" ref="L45:M64">L44+J45</f>
        <v>0</v>
      </c>
      <c r="M45" s="13">
        <f t="shared" si="17"/>
        <v>0</v>
      </c>
      <c r="N45" s="9" t="e">
        <f t="shared" si="12"/>
        <v>#DIV/0!</v>
      </c>
      <c r="O45" s="15" t="e">
        <f t="shared" si="16"/>
        <v>#DIV/0!</v>
      </c>
      <c r="P45" s="9" t="e">
        <f t="shared" si="13"/>
        <v>#DIV/0!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7"/>
        <v>0</v>
      </c>
      <c r="M46" s="13">
        <f t="shared" si="17"/>
        <v>0</v>
      </c>
      <c r="N46" s="9" t="e">
        <f t="shared" si="12"/>
        <v>#DIV/0!</v>
      </c>
      <c r="O46" s="15" t="e">
        <f t="shared" si="16"/>
        <v>#DIV/0!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7"/>
        <v>0</v>
      </c>
      <c r="M47" s="13">
        <f t="shared" si="17"/>
        <v>0</v>
      </c>
      <c r="N47" s="9" t="e">
        <f t="shared" si="12"/>
        <v>#DIV/0!</v>
      </c>
      <c r="O47" s="15" t="e">
        <f t="shared" si="16"/>
        <v>#DIV/0!</v>
      </c>
      <c r="P47" s="9" t="e">
        <f t="shared" si="13"/>
        <v>#DIV/0!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7"/>
        <v>0</v>
      </c>
      <c r="M48" s="13">
        <f t="shared" si="17"/>
        <v>0</v>
      </c>
      <c r="N48" s="9" t="e">
        <f t="shared" si="12"/>
        <v>#DIV/0!</v>
      </c>
      <c r="O48" s="15" t="e">
        <f t="shared" si="16"/>
        <v>#DIV/0!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7"/>
        <v>0</v>
      </c>
      <c r="M49" s="13">
        <f t="shared" si="17"/>
        <v>0</v>
      </c>
      <c r="N49" s="9" t="e">
        <f t="shared" si="12"/>
        <v>#DIV/0!</v>
      </c>
      <c r="O49" s="15" t="e">
        <f t="shared" si="16"/>
        <v>#DIV/0!</v>
      </c>
      <c r="P49" s="9" t="e">
        <f t="shared" si="13"/>
        <v>#DIV/0!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7"/>
        <v>0</v>
      </c>
      <c r="M50" s="13">
        <f t="shared" si="17"/>
        <v>0</v>
      </c>
      <c r="N50" s="9" t="e">
        <f t="shared" si="12"/>
        <v>#DIV/0!</v>
      </c>
      <c r="O50" s="15" t="e">
        <f t="shared" si="16"/>
        <v>#DIV/0!</v>
      </c>
      <c r="P50" s="9" t="e">
        <f t="shared" si="13"/>
        <v>#DIV/0!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7"/>
        <v>0</v>
      </c>
      <c r="M51" s="13">
        <f t="shared" si="17"/>
        <v>0</v>
      </c>
      <c r="N51" s="9" t="e">
        <f t="shared" si="12"/>
        <v>#DIV/0!</v>
      </c>
      <c r="O51" s="15" t="e">
        <f t="shared" si="16"/>
        <v>#DIV/0!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7"/>
        <v>0</v>
      </c>
      <c r="M52" s="13">
        <f t="shared" si="17"/>
        <v>0</v>
      </c>
      <c r="N52" s="9" t="e">
        <f t="shared" si="12"/>
        <v>#DIV/0!</v>
      </c>
      <c r="O52" s="15" t="e">
        <f t="shared" si="16"/>
        <v>#DIV/0!</v>
      </c>
      <c r="P52" s="9" t="e">
        <f t="shared" si="13"/>
        <v>#DIV/0!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7"/>
        <v>0</v>
      </c>
      <c r="M53" s="13">
        <f t="shared" si="17"/>
        <v>0</v>
      </c>
      <c r="N53" s="9" t="e">
        <f t="shared" si="12"/>
        <v>#DIV/0!</v>
      </c>
      <c r="O53" s="15" t="e">
        <f t="shared" si="16"/>
        <v>#DIV/0!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7"/>
        <v>0</v>
      </c>
      <c r="M54" s="13">
        <f t="shared" si="17"/>
        <v>0</v>
      </c>
      <c r="N54" s="9" t="e">
        <f t="shared" si="12"/>
        <v>#DIV/0!</v>
      </c>
      <c r="O54" s="15" t="e">
        <f t="shared" si="16"/>
        <v>#DIV/0!</v>
      </c>
      <c r="P54" s="9" t="e">
        <f t="shared" si="13"/>
        <v>#DIV/0!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7"/>
        <v>0</v>
      </c>
      <c r="M55" s="13">
        <f t="shared" si="17"/>
        <v>0</v>
      </c>
      <c r="N55" s="9" t="e">
        <f t="shared" si="12"/>
        <v>#DIV/0!</v>
      </c>
      <c r="O55" s="15" t="e">
        <f t="shared" si="16"/>
        <v>#DIV/0!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7"/>
        <v>0</v>
      </c>
      <c r="M56" s="13">
        <f t="shared" si="17"/>
        <v>0</v>
      </c>
      <c r="N56" s="9" t="e">
        <f t="shared" si="12"/>
        <v>#DIV/0!</v>
      </c>
      <c r="O56" s="15" t="e">
        <f t="shared" si="16"/>
        <v>#DIV/0!</v>
      </c>
      <c r="P56" s="9" t="e">
        <f t="shared" si="13"/>
        <v>#DIV/0!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7"/>
        <v>0</v>
      </c>
      <c r="M57" s="13">
        <f t="shared" si="17"/>
        <v>0</v>
      </c>
      <c r="N57" s="9" t="e">
        <f t="shared" si="12"/>
        <v>#DIV/0!</v>
      </c>
      <c r="O57" s="15" t="e">
        <f t="shared" si="16"/>
        <v>#DIV/0!</v>
      </c>
      <c r="P57" s="9" t="e">
        <f t="shared" si="13"/>
        <v>#DIV/0!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7"/>
        <v>0</v>
      </c>
      <c r="M58" s="13">
        <f t="shared" si="17"/>
        <v>0</v>
      </c>
      <c r="N58" s="9" t="e">
        <f t="shared" si="12"/>
        <v>#DIV/0!</v>
      </c>
      <c r="O58" s="15" t="e">
        <f t="shared" si="16"/>
        <v>#DIV/0!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7"/>
        <v>0</v>
      </c>
      <c r="M59" s="13">
        <f t="shared" si="17"/>
        <v>0</v>
      </c>
      <c r="N59" s="9" t="e">
        <f t="shared" si="12"/>
        <v>#DIV/0!</v>
      </c>
      <c r="O59" s="15" t="e">
        <f t="shared" si="16"/>
        <v>#DIV/0!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7"/>
        <v>0</v>
      </c>
      <c r="M60" s="13">
        <f t="shared" si="17"/>
        <v>0</v>
      </c>
      <c r="N60" s="9" t="e">
        <f t="shared" si="12"/>
        <v>#DIV/0!</v>
      </c>
      <c r="O60" s="15" t="e">
        <f t="shared" si="16"/>
        <v>#DIV/0!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7"/>
        <v>0</v>
      </c>
      <c r="M61" s="13">
        <f t="shared" si="17"/>
        <v>0</v>
      </c>
      <c r="N61" s="9" t="e">
        <f t="shared" si="12"/>
        <v>#DIV/0!</v>
      </c>
      <c r="O61" s="15" t="e">
        <f t="shared" si="16"/>
        <v>#DIV/0!</v>
      </c>
      <c r="P61" s="9" t="e">
        <f t="shared" si="13"/>
        <v>#DIV/0!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7"/>
        <v>0</v>
      </c>
      <c r="M62" s="13">
        <f t="shared" si="17"/>
        <v>0</v>
      </c>
      <c r="N62" s="9" t="e">
        <f t="shared" si="12"/>
        <v>#DIV/0!</v>
      </c>
      <c r="O62" s="15" t="e">
        <f t="shared" si="16"/>
        <v>#DIV/0!</v>
      </c>
      <c r="P62" s="9" t="e">
        <f t="shared" si="13"/>
        <v>#DIV/0!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7"/>
        <v>0</v>
      </c>
      <c r="M63" s="13">
        <f t="shared" si="17"/>
        <v>0</v>
      </c>
      <c r="N63" s="9" t="e">
        <f t="shared" si="12"/>
        <v>#DIV/0!</v>
      </c>
      <c r="O63" s="15" t="e">
        <f t="shared" si="16"/>
        <v>#DIV/0!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7"/>
        <v>0</v>
      </c>
      <c r="M64" s="13">
        <f t="shared" si="17"/>
        <v>0</v>
      </c>
      <c r="N64" s="9" t="e">
        <f t="shared" si="12"/>
        <v>#DIV/0!</v>
      </c>
      <c r="O64" s="15" t="e">
        <f t="shared" si="16"/>
        <v>#DIV/0!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aca="true" t="shared" si="18" ref="L65:M84">L64+J65</f>
        <v>0</v>
      </c>
      <c r="M65" s="13">
        <f t="shared" si="18"/>
        <v>0</v>
      </c>
      <c r="N65" s="9" t="e">
        <f t="shared" si="12"/>
        <v>#DIV/0!</v>
      </c>
      <c r="O65" s="15" t="e">
        <f t="shared" si="16"/>
        <v>#DIV/0!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8"/>
        <v>0</v>
      </c>
      <c r="M66" s="13">
        <f t="shared" si="18"/>
        <v>0</v>
      </c>
      <c r="N66" s="9" t="e">
        <f t="shared" si="12"/>
        <v>#DIV/0!</v>
      </c>
      <c r="O66" s="15" t="e">
        <f t="shared" si="16"/>
        <v>#DIV/0!</v>
      </c>
      <c r="P66" s="9" t="e">
        <f t="shared" si="13"/>
        <v>#DIV/0!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8"/>
        <v>0</v>
      </c>
      <c r="M67" s="13">
        <f t="shared" si="18"/>
        <v>0</v>
      </c>
      <c r="N67" s="9" t="e">
        <f t="shared" si="12"/>
        <v>#DIV/0!</v>
      </c>
      <c r="O67" s="15" t="e">
        <f t="shared" si="16"/>
        <v>#DIV/0!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8"/>
        <v>0</v>
      </c>
      <c r="M68" s="13">
        <f t="shared" si="18"/>
        <v>0</v>
      </c>
      <c r="N68" s="9" t="e">
        <f aca="true" t="shared" si="21" ref="N68:N94">(+J68+K68)*($J$96/($J$96+$K$96))</f>
        <v>#DIV/0!</v>
      </c>
      <c r="O68" s="15" t="e">
        <f t="shared" si="16"/>
        <v>#DIV/0!</v>
      </c>
      <c r="P68" s="9" t="e">
        <f aca="true" t="shared" si="22" ref="P68:P94">O68*100/$N$96</f>
        <v>#DIV/0!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t="shared" si="18"/>
        <v>0</v>
      </c>
      <c r="M69" s="13">
        <f t="shared" si="18"/>
        <v>0</v>
      </c>
      <c r="N69" s="9" t="e">
        <f t="shared" si="21"/>
        <v>#DIV/0!</v>
      </c>
      <c r="O69" s="15" t="e">
        <f aca="true" t="shared" si="25" ref="O69:O94">O68+N69</f>
        <v>#DIV/0!</v>
      </c>
      <c r="P69" s="9" t="e">
        <f t="shared" si="22"/>
        <v>#DIV/0!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18"/>
        <v>0</v>
      </c>
      <c r="M70" s="13">
        <f t="shared" si="18"/>
        <v>0</v>
      </c>
      <c r="N70" s="9" t="e">
        <f t="shared" si="21"/>
        <v>#DIV/0!</v>
      </c>
      <c r="O70" s="15" t="e">
        <f t="shared" si="25"/>
        <v>#DIV/0!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18"/>
        <v>0</v>
      </c>
      <c r="M71" s="13">
        <f t="shared" si="18"/>
        <v>0</v>
      </c>
      <c r="N71" s="9" t="e">
        <f t="shared" si="21"/>
        <v>#DIV/0!</v>
      </c>
      <c r="O71" s="15" t="e">
        <f t="shared" si="25"/>
        <v>#DIV/0!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18"/>
        <v>0</v>
      </c>
      <c r="M72" s="13">
        <f t="shared" si="18"/>
        <v>0</v>
      </c>
      <c r="N72" s="9" t="e">
        <f t="shared" si="21"/>
        <v>#DIV/0!</v>
      </c>
      <c r="O72" s="15" t="e">
        <f t="shared" si="25"/>
        <v>#DIV/0!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18"/>
        <v>0</v>
      </c>
      <c r="M73" s="13">
        <f t="shared" si="18"/>
        <v>0</v>
      </c>
      <c r="N73" s="9" t="e">
        <f t="shared" si="21"/>
        <v>#DIV/0!</v>
      </c>
      <c r="O73" s="15" t="e">
        <f t="shared" si="25"/>
        <v>#DIV/0!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18"/>
        <v>0</v>
      </c>
      <c r="M74" s="13">
        <f t="shared" si="18"/>
        <v>0</v>
      </c>
      <c r="N74" s="9" t="e">
        <f t="shared" si="21"/>
        <v>#DIV/0!</v>
      </c>
      <c r="O74" s="15" t="e">
        <f t="shared" si="25"/>
        <v>#DIV/0!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18"/>
        <v>0</v>
      </c>
      <c r="M75" s="13">
        <f t="shared" si="18"/>
        <v>0</v>
      </c>
      <c r="N75" s="9" t="e">
        <f t="shared" si="21"/>
        <v>#DIV/0!</v>
      </c>
      <c r="O75" s="15" t="e">
        <f t="shared" si="25"/>
        <v>#DIV/0!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18"/>
        <v>0</v>
      </c>
      <c r="M76" s="13">
        <f t="shared" si="18"/>
        <v>0</v>
      </c>
      <c r="N76" s="9" t="e">
        <f t="shared" si="21"/>
        <v>#DIV/0!</v>
      </c>
      <c r="O76" s="15" t="e">
        <f t="shared" si="25"/>
        <v>#DIV/0!</v>
      </c>
      <c r="P76" s="9" t="e">
        <f t="shared" si="22"/>
        <v>#DIV/0!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18"/>
        <v>0</v>
      </c>
      <c r="M77" s="13">
        <f t="shared" si="18"/>
        <v>0</v>
      </c>
      <c r="N77" s="9" t="e">
        <f t="shared" si="21"/>
        <v>#DIV/0!</v>
      </c>
      <c r="O77" s="15" t="e">
        <f t="shared" si="25"/>
        <v>#DIV/0!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18"/>
        <v>0</v>
      </c>
      <c r="M78" s="13">
        <f t="shared" si="18"/>
        <v>0</v>
      </c>
      <c r="N78" s="9" t="e">
        <f t="shared" si="21"/>
        <v>#DIV/0!</v>
      </c>
      <c r="O78" s="15" t="e">
        <f t="shared" si="25"/>
        <v>#DIV/0!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18"/>
        <v>0</v>
      </c>
      <c r="M79" s="13">
        <f t="shared" si="18"/>
        <v>0</v>
      </c>
      <c r="N79" s="9" t="e">
        <f t="shared" si="21"/>
        <v>#DIV/0!</v>
      </c>
      <c r="O79" s="15" t="e">
        <f t="shared" si="25"/>
        <v>#DIV/0!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18"/>
        <v>0</v>
      </c>
      <c r="M80" s="13">
        <f t="shared" si="18"/>
        <v>0</v>
      </c>
      <c r="N80" s="9" t="e">
        <f t="shared" si="21"/>
        <v>#DIV/0!</v>
      </c>
      <c r="O80" s="15" t="e">
        <f t="shared" si="25"/>
        <v>#DIV/0!</v>
      </c>
      <c r="P80" s="9" t="e">
        <f t="shared" si="22"/>
        <v>#DIV/0!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18"/>
        <v>0</v>
      </c>
      <c r="M81" s="13">
        <f t="shared" si="18"/>
        <v>0</v>
      </c>
      <c r="N81" s="9" t="e">
        <f t="shared" si="21"/>
        <v>#DIV/0!</v>
      </c>
      <c r="O81" s="15" t="e">
        <f t="shared" si="25"/>
        <v>#DIV/0!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18"/>
        <v>0</v>
      </c>
      <c r="M82" s="13">
        <f t="shared" si="18"/>
        <v>0</v>
      </c>
      <c r="N82" s="9" t="e">
        <f t="shared" si="21"/>
        <v>#DIV/0!</v>
      </c>
      <c r="O82" s="15" t="e">
        <f t="shared" si="25"/>
        <v>#DIV/0!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18"/>
        <v>0</v>
      </c>
      <c r="M83" s="13">
        <f t="shared" si="18"/>
        <v>0</v>
      </c>
      <c r="N83" s="9" t="e">
        <f t="shared" si="21"/>
        <v>#DIV/0!</v>
      </c>
      <c r="O83" s="15" t="e">
        <f t="shared" si="25"/>
        <v>#DIV/0!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18"/>
        <v>0</v>
      </c>
      <c r="M84" s="13">
        <f t="shared" si="18"/>
        <v>0</v>
      </c>
      <c r="N84" s="9" t="e">
        <f t="shared" si="21"/>
        <v>#DIV/0!</v>
      </c>
      <c r="O84" s="15" t="e">
        <f t="shared" si="25"/>
        <v>#DIV/0!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aca="true" t="shared" si="26" ref="L85:M94">L84+J85</f>
        <v>0</v>
      </c>
      <c r="M85" s="13">
        <f t="shared" si="26"/>
        <v>0</v>
      </c>
      <c r="N85" s="9" t="e">
        <f t="shared" si="21"/>
        <v>#DIV/0!</v>
      </c>
      <c r="O85" s="15" t="e">
        <f t="shared" si="25"/>
        <v>#DIV/0!</v>
      </c>
      <c r="P85" s="9" t="e">
        <f t="shared" si="22"/>
        <v>#DIV/0!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6"/>
        <v>0</v>
      </c>
      <c r="M86" s="13">
        <f t="shared" si="26"/>
        <v>0</v>
      </c>
      <c r="N86" s="9" t="e">
        <f t="shared" si="21"/>
        <v>#DIV/0!</v>
      </c>
      <c r="O86" s="15" t="e">
        <f t="shared" si="25"/>
        <v>#DIV/0!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6"/>
        <v>0</v>
      </c>
      <c r="M87" s="13">
        <f t="shared" si="26"/>
        <v>0</v>
      </c>
      <c r="N87" s="9" t="e">
        <f t="shared" si="21"/>
        <v>#DIV/0!</v>
      </c>
      <c r="O87" s="15" t="e">
        <f t="shared" si="25"/>
        <v>#DIV/0!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6"/>
        <v>0</v>
      </c>
      <c r="M88" s="13">
        <f t="shared" si="26"/>
        <v>0</v>
      </c>
      <c r="N88" s="9" t="e">
        <f t="shared" si="21"/>
        <v>#DIV/0!</v>
      </c>
      <c r="O88" s="15" t="e">
        <f t="shared" si="25"/>
        <v>#DIV/0!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6"/>
        <v>0</v>
      </c>
      <c r="M89" s="13">
        <f t="shared" si="26"/>
        <v>0</v>
      </c>
      <c r="N89" s="9" t="e">
        <f t="shared" si="21"/>
        <v>#DIV/0!</v>
      </c>
      <c r="O89" s="15" t="e">
        <f t="shared" si="25"/>
        <v>#DIV/0!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6"/>
        <v>0</v>
      </c>
      <c r="M90" s="13">
        <f t="shared" si="26"/>
        <v>0</v>
      </c>
      <c r="N90" s="9" t="e">
        <f t="shared" si="21"/>
        <v>#DIV/0!</v>
      </c>
      <c r="O90" s="15" t="e">
        <f t="shared" si="25"/>
        <v>#DIV/0!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6"/>
        <v>0</v>
      </c>
      <c r="M91" s="13">
        <f t="shared" si="26"/>
        <v>0</v>
      </c>
      <c r="N91" s="9" t="e">
        <f t="shared" si="21"/>
        <v>#DIV/0!</v>
      </c>
      <c r="O91" s="15" t="e">
        <f t="shared" si="25"/>
        <v>#DIV/0!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6"/>
        <v>0</v>
      </c>
      <c r="M92" s="13">
        <f t="shared" si="26"/>
        <v>0</v>
      </c>
      <c r="N92" s="9" t="e">
        <f t="shared" si="21"/>
        <v>#DIV/0!</v>
      </c>
      <c r="O92" s="15" t="e">
        <f t="shared" si="25"/>
        <v>#DIV/0!</v>
      </c>
      <c r="P92" s="9" t="e">
        <f t="shared" si="22"/>
        <v>#DIV/0!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6"/>
        <v>0</v>
      </c>
      <c r="M93" s="13">
        <f t="shared" si="26"/>
        <v>0</v>
      </c>
      <c r="N93" s="9" t="e">
        <f t="shared" si="21"/>
        <v>#DIV/0!</v>
      </c>
      <c r="O93" s="15" t="e">
        <f t="shared" si="25"/>
        <v>#DIV/0!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6"/>
        <v>0</v>
      </c>
      <c r="M94" s="13">
        <f t="shared" si="26"/>
        <v>0</v>
      </c>
      <c r="N94" s="9" t="e">
        <f t="shared" si="21"/>
        <v>#DIV/0!</v>
      </c>
      <c r="O94" s="15" t="e">
        <f t="shared" si="25"/>
        <v>#DIV/0!</v>
      </c>
      <c r="P94" s="9" t="e">
        <f t="shared" si="22"/>
        <v>#DIV/0!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7" ref="B96:K96">SUM(B4:B94)</f>
        <v>0</v>
      </c>
      <c r="C96" s="13">
        <f t="shared" si="27"/>
        <v>0</v>
      </c>
      <c r="D96" s="13">
        <f t="shared" si="27"/>
        <v>0</v>
      </c>
      <c r="E96" s="13">
        <f t="shared" si="27"/>
        <v>0</v>
      </c>
      <c r="F96" s="13">
        <f t="shared" si="27"/>
        <v>0</v>
      </c>
      <c r="G96" s="13">
        <f t="shared" si="27"/>
        <v>0</v>
      </c>
      <c r="H96" s="13">
        <f t="shared" si="27"/>
        <v>0</v>
      </c>
      <c r="I96" s="13">
        <f t="shared" si="27"/>
        <v>0</v>
      </c>
      <c r="J96" s="13">
        <f t="shared" si="27"/>
        <v>0</v>
      </c>
      <c r="K96" s="13">
        <f t="shared" si="27"/>
        <v>0</v>
      </c>
      <c r="L96" s="13"/>
      <c r="M96" s="13"/>
      <c r="N96" s="13" t="e">
        <f>SUM(N4:N94)</f>
        <v>#DIV/0!</v>
      </c>
      <c r="O96" s="13"/>
      <c r="P96" s="13"/>
      <c r="Q96" s="13">
        <f>SUM(Q4:Q94)</f>
        <v>0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B77" sqref="B77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61</v>
      </c>
      <c r="H1" s="6"/>
      <c r="T1" s="5" t="s">
        <v>0</v>
      </c>
      <c r="U1" s="7" t="str">
        <f>B1</f>
        <v>Eurema lisa</v>
      </c>
      <c r="V1" s="8"/>
      <c r="W1" s="6"/>
      <c r="X1" s="8"/>
      <c r="Y1" s="6" t="str">
        <f>G1</f>
        <v>Spring 1999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20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10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 t="e">
        <f aca="true" t="shared" si="6" ref="AA4:AA16">Z4*100/$Z$17</f>
        <v>#DIV/0!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 t="e">
        <f t="shared" si="3"/>
        <v>#DIV/0!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5</v>
      </c>
      <c r="W5" s="8"/>
      <c r="X5" s="8"/>
      <c r="Y5" s="18" t="s">
        <v>30</v>
      </c>
      <c r="Z5" s="15">
        <f>SUM(N11:N17)</f>
        <v>0</v>
      </c>
      <c r="AA5" s="9" t="e">
        <f t="shared" si="6"/>
        <v>#DIV/0!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 t="e">
        <f t="shared" si="3"/>
        <v>#DIV/0!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15</v>
      </c>
      <c r="W6" s="8"/>
      <c r="X6" s="18" t="s">
        <v>32</v>
      </c>
      <c r="Z6" s="15">
        <f>SUM(N18:N24)</f>
        <v>0</v>
      </c>
      <c r="AA6" s="9" t="e">
        <f t="shared" si="6"/>
        <v>#DIV/0!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 t="e">
        <f t="shared" si="3"/>
        <v>#DIV/0!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75</v>
      </c>
      <c r="W7" s="8"/>
      <c r="Y7" s="18" t="s">
        <v>34</v>
      </c>
      <c r="Z7" s="15">
        <f>SUM(N25:N31)</f>
        <v>0</v>
      </c>
      <c r="AA7" s="9" t="e">
        <f t="shared" si="6"/>
        <v>#DIV/0!</v>
      </c>
      <c r="AB7" s="15">
        <f>SUM(Q25:Q31)+SUM(R25:R31)</f>
        <v>1</v>
      </c>
      <c r="AC7" s="15">
        <f>100*SUM(Q25:Q31)/AB7</f>
        <v>100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 t="e">
        <f t="shared" si="3"/>
        <v>#DIV/0!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 t="e">
        <f t="shared" si="6"/>
        <v>#DIV/0!</v>
      </c>
      <c r="AB8" s="15">
        <f>SUM(Q32:Q38)+SUM(R32:R38)</f>
        <v>8</v>
      </c>
      <c r="AC8" s="15">
        <f>100*SUM(Q32:Q38)/AB8</f>
        <v>75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 t="e">
        <f t="shared" si="6"/>
        <v>#DIV/0!</v>
      </c>
      <c r="AB9" s="15">
        <f>SUM(Q39:Q45)+SUM(R39:R45)</f>
        <v>2</v>
      </c>
      <c r="AC9" s="15">
        <f>100*SUM(Q39:Q45)/AB9</f>
        <v>100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25</v>
      </c>
      <c r="W10" s="8"/>
      <c r="X10" s="20" t="s">
        <v>38</v>
      </c>
      <c r="Z10" s="15">
        <f>SUM(N46:N52)</f>
        <v>0</v>
      </c>
      <c r="AA10" s="9" t="e">
        <f t="shared" si="6"/>
        <v>#DIV/0!</v>
      </c>
      <c r="AB10" s="15">
        <f>SUM(Q46:Q52)+SUM(R46:R52)</f>
        <v>2</v>
      </c>
      <c r="AC10" s="15">
        <f>100*SUM(Q46:Q52)/AB10</f>
        <v>100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100</v>
      </c>
      <c r="W11" s="8"/>
      <c r="Y11" s="20" t="s">
        <v>39</v>
      </c>
      <c r="Z11" s="15">
        <f>SUM(N53:N59)</f>
        <v>0</v>
      </c>
      <c r="AA11" s="9" t="e">
        <f t="shared" si="6"/>
        <v>#DIV/0!</v>
      </c>
      <c r="AB11" s="15">
        <f>SUM(Q53:Q59)+SUM(R53:R59)</f>
        <v>2</v>
      </c>
      <c r="AC11" s="15">
        <f>100*SUM(Q53:Q59)/AB11</f>
        <v>50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 t="e">
        <f t="shared" si="3"/>
        <v>#DIV/0!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80</v>
      </c>
      <c r="W12" s="8"/>
      <c r="X12" s="20" t="s">
        <v>41</v>
      </c>
      <c r="Z12" s="15">
        <f>SUM(N60:N66)</f>
        <v>0</v>
      </c>
      <c r="AA12" s="9" t="e">
        <f t="shared" si="6"/>
        <v>#DIV/0!</v>
      </c>
      <c r="AB12" s="15">
        <f>SUM(Q60:Q66)+SUM(R60:R66)</f>
        <v>1</v>
      </c>
      <c r="AC12" s="15">
        <f>100*SUM(Q60:Q66)/AB12</f>
        <v>100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 t="e">
        <f t="shared" si="6"/>
        <v>#DIV/0!</v>
      </c>
      <c r="AB13" s="15">
        <f>SUM(Q67:Q73)+SUM(R67:R73)</f>
        <v>3</v>
      </c>
      <c r="AC13" s="15">
        <f>100*SUM(Q67:Q73)/AB13</f>
        <v>33.333333333333336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 t="e">
        <f t="shared" si="3"/>
        <v>#DIV/0!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 t="e">
        <f t="shared" si="6"/>
        <v>#DIV/0!</v>
      </c>
      <c r="AB14" s="15">
        <f>SUM(Q74:Q80)+SUM(R74:R80)</f>
        <v>1</v>
      </c>
      <c r="AC14" s="15">
        <f>100*SUM(Q74:Q80)/AB14</f>
        <v>100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 t="e">
        <f t="shared" si="3"/>
        <v>#DIV/0!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 t="e">
        <f t="shared" si="6"/>
        <v>#DIV/0!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 t="e">
        <f t="shared" si="6"/>
        <v>#DIV/0!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 t="e">
        <f t="shared" si="3"/>
        <v>#DIV/0!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0</v>
      </c>
      <c r="AA17" s="13" t="e">
        <f>SUM(AA4:AA16)</f>
        <v>#DIV/0!</v>
      </c>
      <c r="AB17" s="13">
        <f>SUM(AB4:AB16)</f>
        <v>20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 t="e">
        <f t="shared" si="3"/>
        <v>#DIV/0!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 t="e">
        <f t="shared" si="3"/>
        <v>#DIV/0!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 t="e">
        <f t="shared" si="3"/>
        <v>#DIV/0!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 t="e">
        <f t="shared" si="3"/>
        <v>#DIV/0!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>
        <v>1</v>
      </c>
      <c r="H31" s="1"/>
      <c r="I31" s="3"/>
      <c r="J31" s="13">
        <f t="shared" si="0"/>
        <v>0</v>
      </c>
      <c r="K31" s="13">
        <f t="shared" si="1"/>
        <v>1</v>
      </c>
      <c r="L31" s="13">
        <f t="shared" si="7"/>
        <v>0</v>
      </c>
      <c r="M31" s="13">
        <f t="shared" si="8"/>
        <v>1</v>
      </c>
      <c r="N31" s="9">
        <f t="shared" si="2"/>
        <v>0</v>
      </c>
      <c r="O31" s="15">
        <f t="shared" si="9"/>
        <v>0</v>
      </c>
      <c r="P31" s="9" t="e">
        <f t="shared" si="3"/>
        <v>#DIV/0!</v>
      </c>
      <c r="Q31" s="13">
        <f t="shared" si="4"/>
        <v>1</v>
      </c>
      <c r="R31" s="13">
        <f t="shared" si="5"/>
        <v>0</v>
      </c>
      <c r="T31" s="12"/>
    </row>
    <row r="32" spans="1:18" ht="15">
      <c r="A32" s="17">
        <v>32600</v>
      </c>
      <c r="B32" s="3">
        <v>1</v>
      </c>
      <c r="C32" s="3"/>
      <c r="D32" s="1"/>
      <c r="E32" s="1"/>
      <c r="F32" s="3"/>
      <c r="G32" s="3"/>
      <c r="H32" s="1"/>
      <c r="I32" s="1"/>
      <c r="J32" s="13">
        <f t="shared" si="0"/>
        <v>1</v>
      </c>
      <c r="K32" s="13">
        <f t="shared" si="1"/>
        <v>0</v>
      </c>
      <c r="L32" s="13">
        <f t="shared" si="7"/>
        <v>1</v>
      </c>
      <c r="M32" s="13">
        <f t="shared" si="8"/>
        <v>1</v>
      </c>
      <c r="N32" s="9">
        <f t="shared" si="2"/>
        <v>0</v>
      </c>
      <c r="O32" s="15">
        <f t="shared" si="9"/>
        <v>0</v>
      </c>
      <c r="P32" s="9" t="e">
        <f t="shared" si="3"/>
        <v>#DIV/0!</v>
      </c>
      <c r="Q32" s="13">
        <f t="shared" si="4"/>
        <v>1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1</v>
      </c>
      <c r="M33" s="13">
        <f t="shared" si="8"/>
        <v>1</v>
      </c>
      <c r="N33" s="9">
        <f t="shared" si="2"/>
        <v>0</v>
      </c>
      <c r="O33" s="15">
        <f t="shared" si="9"/>
        <v>0</v>
      </c>
      <c r="P33" s="9" t="e">
        <f t="shared" si="3"/>
        <v>#DIV/0!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1</v>
      </c>
      <c r="M34" s="13">
        <f t="shared" si="8"/>
        <v>1</v>
      </c>
      <c r="N34" s="9">
        <f t="shared" si="2"/>
        <v>0</v>
      </c>
      <c r="O34" s="15">
        <f t="shared" si="9"/>
        <v>0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>
        <v>1</v>
      </c>
      <c r="D35" s="1"/>
      <c r="E35" s="1">
        <v>1</v>
      </c>
      <c r="F35" s="1"/>
      <c r="G35" s="1">
        <v>2</v>
      </c>
      <c r="H35" s="1"/>
      <c r="I35" s="1"/>
      <c r="J35" s="13">
        <f t="shared" si="0"/>
        <v>0</v>
      </c>
      <c r="K35" s="13">
        <f t="shared" si="1"/>
        <v>2</v>
      </c>
      <c r="L35" s="13">
        <f t="shared" si="7"/>
        <v>1</v>
      </c>
      <c r="M35" s="13">
        <f t="shared" si="8"/>
        <v>3</v>
      </c>
      <c r="N35" s="9">
        <f t="shared" si="2"/>
        <v>0</v>
      </c>
      <c r="O35" s="15">
        <f t="shared" si="9"/>
        <v>0</v>
      </c>
      <c r="P35" s="9" t="e">
        <f t="shared" si="3"/>
        <v>#DIV/0!</v>
      </c>
      <c r="Q35" s="13">
        <f t="shared" si="4"/>
        <v>3</v>
      </c>
      <c r="R35" s="13">
        <f t="shared" si="5"/>
        <v>1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1</v>
      </c>
      <c r="M36" s="13">
        <f t="shared" si="8"/>
        <v>3</v>
      </c>
      <c r="N36" s="9">
        <f aca="true" t="shared" si="12" ref="N36:N67">(+J36+K36)*($J$96/($J$96+$K$96))</f>
        <v>0</v>
      </c>
      <c r="O36" s="15">
        <f t="shared" si="9"/>
        <v>0</v>
      </c>
      <c r="P36" s="9" t="e">
        <f aca="true" t="shared" si="13" ref="P36:P67">O36*100/$N$96</f>
        <v>#DIV/0!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1</v>
      </c>
      <c r="M37" s="13">
        <f aca="true" t="shared" si="17" ref="M37:M68">M36+K37</f>
        <v>3</v>
      </c>
      <c r="N37" s="9">
        <f t="shared" si="12"/>
        <v>0</v>
      </c>
      <c r="O37" s="15">
        <f aca="true" t="shared" si="18" ref="O37:O68">O36+N37</f>
        <v>0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>
        <v>2</v>
      </c>
      <c r="H38" s="1">
        <v>1</v>
      </c>
      <c r="I38" s="1"/>
      <c r="J38" s="13">
        <f t="shared" si="10"/>
        <v>0</v>
      </c>
      <c r="K38" s="13">
        <f t="shared" si="11"/>
        <v>1</v>
      </c>
      <c r="L38" s="13">
        <f t="shared" si="16"/>
        <v>1</v>
      </c>
      <c r="M38" s="13">
        <f t="shared" si="17"/>
        <v>4</v>
      </c>
      <c r="N38" s="9">
        <f t="shared" si="12"/>
        <v>0</v>
      </c>
      <c r="O38" s="15">
        <f t="shared" si="18"/>
        <v>0</v>
      </c>
      <c r="P38" s="9" t="e">
        <f t="shared" si="13"/>
        <v>#DIV/0!</v>
      </c>
      <c r="Q38" s="13">
        <f t="shared" si="14"/>
        <v>2</v>
      </c>
      <c r="R38" s="13">
        <f t="shared" si="15"/>
        <v>1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1</v>
      </c>
      <c r="M39" s="13">
        <f t="shared" si="17"/>
        <v>4</v>
      </c>
      <c r="N39" s="9">
        <f t="shared" si="12"/>
        <v>0</v>
      </c>
      <c r="O39" s="15">
        <f t="shared" si="18"/>
        <v>0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1</v>
      </c>
      <c r="M40" s="13">
        <f t="shared" si="17"/>
        <v>4</v>
      </c>
      <c r="N40" s="9">
        <f t="shared" si="12"/>
        <v>0</v>
      </c>
      <c r="O40" s="15">
        <f t="shared" si="18"/>
        <v>0</v>
      </c>
      <c r="P40" s="9" t="e">
        <f t="shared" si="13"/>
        <v>#DIV/0!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>
        <v>1</v>
      </c>
      <c r="H41" s="1"/>
      <c r="I41" s="1"/>
      <c r="J41" s="13">
        <f t="shared" si="10"/>
        <v>0</v>
      </c>
      <c r="K41" s="13">
        <f t="shared" si="11"/>
        <v>1</v>
      </c>
      <c r="L41" s="13">
        <f t="shared" si="16"/>
        <v>1</v>
      </c>
      <c r="M41" s="13">
        <f t="shared" si="17"/>
        <v>5</v>
      </c>
      <c r="N41" s="9">
        <f t="shared" si="12"/>
        <v>0</v>
      </c>
      <c r="O41" s="15">
        <f t="shared" si="18"/>
        <v>0</v>
      </c>
      <c r="P41" s="9" t="e">
        <f t="shared" si="13"/>
        <v>#DIV/0!</v>
      </c>
      <c r="Q41" s="13">
        <f t="shared" si="14"/>
        <v>1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1</v>
      </c>
      <c r="M42" s="13">
        <f t="shared" si="17"/>
        <v>5</v>
      </c>
      <c r="N42" s="9">
        <f t="shared" si="12"/>
        <v>0</v>
      </c>
      <c r="O42" s="15">
        <f t="shared" si="18"/>
        <v>0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1</v>
      </c>
      <c r="M43" s="13">
        <f t="shared" si="17"/>
        <v>5</v>
      </c>
      <c r="N43" s="9">
        <f t="shared" si="12"/>
        <v>0</v>
      </c>
      <c r="O43" s="15">
        <f t="shared" si="18"/>
        <v>0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1</v>
      </c>
      <c r="M44" s="13">
        <f t="shared" si="17"/>
        <v>5</v>
      </c>
      <c r="N44" s="9">
        <f t="shared" si="12"/>
        <v>0</v>
      </c>
      <c r="O44" s="15">
        <f t="shared" si="18"/>
        <v>0</v>
      </c>
      <c r="P44" s="9" t="e">
        <f t="shared" si="13"/>
        <v>#DIV/0!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>
        <v>1</v>
      </c>
      <c r="C45" s="3"/>
      <c r="D45" s="1"/>
      <c r="E45" s="1"/>
      <c r="F45" s="1"/>
      <c r="G45" s="3"/>
      <c r="H45" s="1"/>
      <c r="I45" s="1"/>
      <c r="J45" s="13">
        <f t="shared" si="10"/>
        <v>1</v>
      </c>
      <c r="K45" s="13">
        <f t="shared" si="11"/>
        <v>0</v>
      </c>
      <c r="L45" s="13">
        <f t="shared" si="16"/>
        <v>2</v>
      </c>
      <c r="M45" s="13">
        <f t="shared" si="17"/>
        <v>5</v>
      </c>
      <c r="N45" s="9">
        <f t="shared" si="12"/>
        <v>0</v>
      </c>
      <c r="O45" s="15">
        <f t="shared" si="18"/>
        <v>0</v>
      </c>
      <c r="P45" s="9" t="e">
        <f t="shared" si="13"/>
        <v>#DIV/0!</v>
      </c>
      <c r="Q45" s="13">
        <f t="shared" si="14"/>
        <v>1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2</v>
      </c>
      <c r="M46" s="13">
        <f t="shared" si="17"/>
        <v>5</v>
      </c>
      <c r="N46" s="9">
        <f t="shared" si="12"/>
        <v>0</v>
      </c>
      <c r="O46" s="15">
        <f t="shared" si="18"/>
        <v>0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2</v>
      </c>
      <c r="M47" s="13">
        <f t="shared" si="17"/>
        <v>5</v>
      </c>
      <c r="N47" s="9">
        <f t="shared" si="12"/>
        <v>0</v>
      </c>
      <c r="O47" s="15">
        <f t="shared" si="18"/>
        <v>0</v>
      </c>
      <c r="P47" s="9" t="e">
        <f t="shared" si="13"/>
        <v>#DIV/0!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2</v>
      </c>
      <c r="M48" s="13">
        <f t="shared" si="17"/>
        <v>5</v>
      </c>
      <c r="N48" s="9">
        <f t="shared" si="12"/>
        <v>0</v>
      </c>
      <c r="O48" s="15">
        <f t="shared" si="18"/>
        <v>0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2</v>
      </c>
      <c r="M49" s="13">
        <f t="shared" si="17"/>
        <v>5</v>
      </c>
      <c r="N49" s="9">
        <f t="shared" si="12"/>
        <v>0</v>
      </c>
      <c r="O49" s="15">
        <f t="shared" si="18"/>
        <v>0</v>
      </c>
      <c r="P49" s="9" t="e">
        <f t="shared" si="13"/>
        <v>#DIV/0!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>
        <v>2</v>
      </c>
      <c r="H50" s="3"/>
      <c r="I50" s="1"/>
      <c r="J50" s="13">
        <f t="shared" si="10"/>
        <v>0</v>
      </c>
      <c r="K50" s="13">
        <f t="shared" si="11"/>
        <v>2</v>
      </c>
      <c r="L50" s="13">
        <f t="shared" si="16"/>
        <v>2</v>
      </c>
      <c r="M50" s="13">
        <f t="shared" si="17"/>
        <v>7</v>
      </c>
      <c r="N50" s="9">
        <f t="shared" si="12"/>
        <v>0</v>
      </c>
      <c r="O50" s="15">
        <f t="shared" si="18"/>
        <v>0</v>
      </c>
      <c r="P50" s="9" t="e">
        <f t="shared" si="13"/>
        <v>#DIV/0!</v>
      </c>
      <c r="Q50" s="13">
        <f t="shared" si="14"/>
        <v>2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2</v>
      </c>
      <c r="M51" s="13">
        <f t="shared" si="17"/>
        <v>7</v>
      </c>
      <c r="N51" s="9">
        <f t="shared" si="12"/>
        <v>0</v>
      </c>
      <c r="O51" s="15">
        <f t="shared" si="18"/>
        <v>0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2</v>
      </c>
      <c r="M52" s="13">
        <f t="shared" si="17"/>
        <v>7</v>
      </c>
      <c r="N52" s="9">
        <f t="shared" si="12"/>
        <v>0</v>
      </c>
      <c r="O52" s="15">
        <f t="shared" si="18"/>
        <v>0</v>
      </c>
      <c r="P52" s="9" t="e">
        <f t="shared" si="13"/>
        <v>#DIV/0!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2</v>
      </c>
      <c r="M53" s="13">
        <f t="shared" si="17"/>
        <v>7</v>
      </c>
      <c r="N53" s="9">
        <f t="shared" si="12"/>
        <v>0</v>
      </c>
      <c r="O53" s="15">
        <f t="shared" si="18"/>
        <v>0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2</v>
      </c>
      <c r="M54" s="13">
        <f t="shared" si="17"/>
        <v>7</v>
      </c>
      <c r="N54" s="9">
        <f t="shared" si="12"/>
        <v>0</v>
      </c>
      <c r="O54" s="15">
        <f t="shared" si="18"/>
        <v>0</v>
      </c>
      <c r="P54" s="9" t="e">
        <f t="shared" si="13"/>
        <v>#DIV/0!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>
        <v>1</v>
      </c>
      <c r="H55" s="3"/>
      <c r="I55" s="1"/>
      <c r="J55" s="13">
        <f t="shared" si="10"/>
        <v>0</v>
      </c>
      <c r="K55" s="13">
        <f t="shared" si="11"/>
        <v>1</v>
      </c>
      <c r="L55" s="13">
        <f t="shared" si="16"/>
        <v>2</v>
      </c>
      <c r="M55" s="13">
        <f t="shared" si="17"/>
        <v>8</v>
      </c>
      <c r="N55" s="9">
        <f t="shared" si="12"/>
        <v>0</v>
      </c>
      <c r="O55" s="15">
        <f t="shared" si="18"/>
        <v>0</v>
      </c>
      <c r="P55" s="9" t="e">
        <f t="shared" si="13"/>
        <v>#DIV/0!</v>
      </c>
      <c r="Q55" s="13">
        <f t="shared" si="14"/>
        <v>1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2</v>
      </c>
      <c r="M56" s="13">
        <f t="shared" si="17"/>
        <v>8</v>
      </c>
      <c r="N56" s="9">
        <f t="shared" si="12"/>
        <v>0</v>
      </c>
      <c r="O56" s="15">
        <f t="shared" si="18"/>
        <v>0</v>
      </c>
      <c r="P56" s="9" t="e">
        <f t="shared" si="13"/>
        <v>#DIV/0!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>
        <v>1</v>
      </c>
      <c r="E57" s="1"/>
      <c r="F57" s="3"/>
      <c r="G57" s="3"/>
      <c r="H57" s="1"/>
      <c r="I57" s="3"/>
      <c r="J57" s="13">
        <f t="shared" si="10"/>
        <v>-1</v>
      </c>
      <c r="K57" s="13">
        <f t="shared" si="11"/>
        <v>0</v>
      </c>
      <c r="L57" s="13">
        <f t="shared" si="16"/>
        <v>1</v>
      </c>
      <c r="M57" s="13">
        <f t="shared" si="17"/>
        <v>8</v>
      </c>
      <c r="N57" s="9">
        <f t="shared" si="12"/>
        <v>0</v>
      </c>
      <c r="O57" s="15">
        <f t="shared" si="18"/>
        <v>0</v>
      </c>
      <c r="P57" s="9" t="e">
        <f t="shared" si="13"/>
        <v>#DIV/0!</v>
      </c>
      <c r="Q57" s="13">
        <f t="shared" si="14"/>
        <v>0</v>
      </c>
      <c r="R57" s="13">
        <f t="shared" si="15"/>
        <v>1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1</v>
      </c>
      <c r="M58" s="13">
        <f t="shared" si="17"/>
        <v>8</v>
      </c>
      <c r="N58" s="9">
        <f t="shared" si="12"/>
        <v>0</v>
      </c>
      <c r="O58" s="15">
        <f t="shared" si="18"/>
        <v>0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1</v>
      </c>
      <c r="M59" s="13">
        <f t="shared" si="17"/>
        <v>8</v>
      </c>
      <c r="N59" s="9">
        <f t="shared" si="12"/>
        <v>0</v>
      </c>
      <c r="O59" s="15">
        <f t="shared" si="18"/>
        <v>0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1</v>
      </c>
      <c r="M60" s="13">
        <f t="shared" si="17"/>
        <v>8</v>
      </c>
      <c r="N60" s="9">
        <f t="shared" si="12"/>
        <v>0</v>
      </c>
      <c r="O60" s="15">
        <f t="shared" si="18"/>
        <v>0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1</v>
      </c>
      <c r="M61" s="13">
        <f t="shared" si="17"/>
        <v>8</v>
      </c>
      <c r="N61" s="9">
        <f t="shared" si="12"/>
        <v>0</v>
      </c>
      <c r="O61" s="15">
        <f t="shared" si="18"/>
        <v>0</v>
      </c>
      <c r="P61" s="9" t="e">
        <f t="shared" si="13"/>
        <v>#DIV/0!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>
        <v>1</v>
      </c>
      <c r="H62" s="1"/>
      <c r="I62" s="1"/>
      <c r="J62" s="13">
        <f t="shared" si="10"/>
        <v>0</v>
      </c>
      <c r="K62" s="13">
        <f t="shared" si="11"/>
        <v>1</v>
      </c>
      <c r="L62" s="13">
        <f t="shared" si="16"/>
        <v>1</v>
      </c>
      <c r="M62" s="13">
        <f t="shared" si="17"/>
        <v>9</v>
      </c>
      <c r="N62" s="9">
        <f t="shared" si="12"/>
        <v>0</v>
      </c>
      <c r="O62" s="15">
        <f t="shared" si="18"/>
        <v>0</v>
      </c>
      <c r="P62" s="9" t="e">
        <f t="shared" si="13"/>
        <v>#DIV/0!</v>
      </c>
      <c r="Q62" s="13">
        <f t="shared" si="14"/>
        <v>1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1</v>
      </c>
      <c r="M63" s="13">
        <f t="shared" si="17"/>
        <v>9</v>
      </c>
      <c r="N63" s="9">
        <f t="shared" si="12"/>
        <v>0</v>
      </c>
      <c r="O63" s="15">
        <f t="shared" si="18"/>
        <v>0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1</v>
      </c>
      <c r="M64" s="13">
        <f t="shared" si="17"/>
        <v>9</v>
      </c>
      <c r="N64" s="9">
        <f t="shared" si="12"/>
        <v>0</v>
      </c>
      <c r="O64" s="15">
        <f t="shared" si="18"/>
        <v>0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1</v>
      </c>
      <c r="M65" s="13">
        <f t="shared" si="17"/>
        <v>9</v>
      </c>
      <c r="N65" s="9">
        <f t="shared" si="12"/>
        <v>0</v>
      </c>
      <c r="O65" s="15">
        <f t="shared" si="18"/>
        <v>0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1</v>
      </c>
      <c r="M66" s="13">
        <f t="shared" si="17"/>
        <v>9</v>
      </c>
      <c r="N66" s="9">
        <f t="shared" si="12"/>
        <v>0</v>
      </c>
      <c r="O66" s="15">
        <f t="shared" si="18"/>
        <v>0</v>
      </c>
      <c r="P66" s="9" t="e">
        <f t="shared" si="13"/>
        <v>#DIV/0!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1</v>
      </c>
      <c r="M67" s="13">
        <f t="shared" si="17"/>
        <v>9</v>
      </c>
      <c r="N67" s="9">
        <f t="shared" si="12"/>
        <v>0</v>
      </c>
      <c r="O67" s="15">
        <f t="shared" si="18"/>
        <v>0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1</v>
      </c>
      <c r="M68" s="13">
        <f t="shared" si="17"/>
        <v>9</v>
      </c>
      <c r="N68" s="9">
        <f aca="true" t="shared" si="21" ref="N68:N94">(+J68+K68)*($J$96/($J$96+$K$96))</f>
        <v>0</v>
      </c>
      <c r="O68" s="15">
        <f t="shared" si="18"/>
        <v>0</v>
      </c>
      <c r="P68" s="9" t="e">
        <f aca="true" t="shared" si="22" ref="P68:P94">O68*100/$N$96</f>
        <v>#DIV/0!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>
        <v>1</v>
      </c>
      <c r="H69" s="1"/>
      <c r="I69" s="1"/>
      <c r="J69" s="13">
        <f t="shared" si="19"/>
        <v>0</v>
      </c>
      <c r="K69" s="13">
        <f t="shared" si="20"/>
        <v>1</v>
      </c>
      <c r="L69" s="13">
        <f aca="true" t="shared" si="25" ref="L69:L94">L68+J69</f>
        <v>1</v>
      </c>
      <c r="M69" s="13">
        <f aca="true" t="shared" si="26" ref="M69:M94">M68+K69</f>
        <v>10</v>
      </c>
      <c r="N69" s="9">
        <f t="shared" si="21"/>
        <v>0</v>
      </c>
      <c r="O69" s="15">
        <f aca="true" t="shared" si="27" ref="O69:O94">O68+N69</f>
        <v>0</v>
      </c>
      <c r="P69" s="9" t="e">
        <f t="shared" si="22"/>
        <v>#DIV/0!</v>
      </c>
      <c r="Q69" s="13">
        <f t="shared" si="23"/>
        <v>1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1</v>
      </c>
      <c r="M70" s="13">
        <f t="shared" si="26"/>
        <v>10</v>
      </c>
      <c r="N70" s="9">
        <f t="shared" si="21"/>
        <v>0</v>
      </c>
      <c r="O70" s="15">
        <f t="shared" si="27"/>
        <v>0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>
        <v>1</v>
      </c>
      <c r="F71" s="1"/>
      <c r="G71" s="3"/>
      <c r="H71" s="1"/>
      <c r="I71" s="1"/>
      <c r="J71" s="13">
        <f t="shared" si="19"/>
        <v>-1</v>
      </c>
      <c r="K71" s="13">
        <f t="shared" si="20"/>
        <v>0</v>
      </c>
      <c r="L71" s="13">
        <f t="shared" si="25"/>
        <v>0</v>
      </c>
      <c r="M71" s="13">
        <f t="shared" si="26"/>
        <v>10</v>
      </c>
      <c r="N71" s="9">
        <f t="shared" si="21"/>
        <v>0</v>
      </c>
      <c r="O71" s="15">
        <f t="shared" si="27"/>
        <v>0</v>
      </c>
      <c r="P71" s="9" t="e">
        <f t="shared" si="22"/>
        <v>#DIV/0!</v>
      </c>
      <c r="Q71" s="13">
        <f t="shared" si="23"/>
        <v>0</v>
      </c>
      <c r="R71" s="13">
        <f t="shared" si="24"/>
        <v>1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0</v>
      </c>
      <c r="M72" s="13">
        <f t="shared" si="26"/>
        <v>10</v>
      </c>
      <c r="N72" s="9">
        <f t="shared" si="21"/>
        <v>0</v>
      </c>
      <c r="O72" s="15">
        <f t="shared" si="27"/>
        <v>0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>
        <v>1</v>
      </c>
      <c r="F73" s="1"/>
      <c r="G73" s="3"/>
      <c r="H73" s="1"/>
      <c r="I73" s="1"/>
      <c r="J73" s="13">
        <f t="shared" si="19"/>
        <v>-1</v>
      </c>
      <c r="K73" s="13">
        <f t="shared" si="20"/>
        <v>0</v>
      </c>
      <c r="L73" s="13">
        <f t="shared" si="25"/>
        <v>-1</v>
      </c>
      <c r="M73" s="13">
        <f t="shared" si="26"/>
        <v>10</v>
      </c>
      <c r="N73" s="9">
        <f t="shared" si="21"/>
        <v>0</v>
      </c>
      <c r="O73" s="15">
        <f t="shared" si="27"/>
        <v>0</v>
      </c>
      <c r="P73" s="9" t="e">
        <f t="shared" si="22"/>
        <v>#DIV/0!</v>
      </c>
      <c r="Q73" s="13">
        <f t="shared" si="23"/>
        <v>0</v>
      </c>
      <c r="R73" s="13">
        <f t="shared" si="24"/>
        <v>1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-1</v>
      </c>
      <c r="M74" s="13">
        <f t="shared" si="26"/>
        <v>10</v>
      </c>
      <c r="N74" s="9">
        <f t="shared" si="21"/>
        <v>0</v>
      </c>
      <c r="O74" s="15">
        <f t="shared" si="27"/>
        <v>0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-1</v>
      </c>
      <c r="M75" s="13">
        <f t="shared" si="26"/>
        <v>10</v>
      </c>
      <c r="N75" s="9">
        <f t="shared" si="21"/>
        <v>0</v>
      </c>
      <c r="O75" s="15">
        <f t="shared" si="27"/>
        <v>0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>
        <v>1</v>
      </c>
      <c r="C76" s="1"/>
      <c r="D76" s="1"/>
      <c r="E76" s="1"/>
      <c r="F76" s="1"/>
      <c r="G76" s="1"/>
      <c r="H76" s="1"/>
      <c r="I76" s="1"/>
      <c r="J76" s="13">
        <f t="shared" si="19"/>
        <v>1</v>
      </c>
      <c r="K76" s="13">
        <f t="shared" si="20"/>
        <v>0</v>
      </c>
      <c r="L76" s="13">
        <f t="shared" si="25"/>
        <v>0</v>
      </c>
      <c r="M76" s="13">
        <f t="shared" si="26"/>
        <v>10</v>
      </c>
      <c r="N76" s="9">
        <f t="shared" si="21"/>
        <v>0</v>
      </c>
      <c r="O76" s="15">
        <f t="shared" si="27"/>
        <v>0</v>
      </c>
      <c r="P76" s="9" t="e">
        <f t="shared" si="22"/>
        <v>#DIV/0!</v>
      </c>
      <c r="Q76" s="13">
        <f t="shared" si="23"/>
        <v>1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0</v>
      </c>
      <c r="M77" s="13">
        <f t="shared" si="26"/>
        <v>10</v>
      </c>
      <c r="N77" s="9">
        <f t="shared" si="21"/>
        <v>0</v>
      </c>
      <c r="O77" s="15">
        <f t="shared" si="27"/>
        <v>0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0</v>
      </c>
      <c r="M78" s="13">
        <f t="shared" si="26"/>
        <v>10</v>
      </c>
      <c r="N78" s="9">
        <f t="shared" si="21"/>
        <v>0</v>
      </c>
      <c r="O78" s="15">
        <f t="shared" si="27"/>
        <v>0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0</v>
      </c>
      <c r="M79" s="13">
        <f t="shared" si="26"/>
        <v>10</v>
      </c>
      <c r="N79" s="9">
        <f t="shared" si="21"/>
        <v>0</v>
      </c>
      <c r="O79" s="15">
        <f t="shared" si="27"/>
        <v>0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0</v>
      </c>
      <c r="M80" s="13">
        <f t="shared" si="26"/>
        <v>10</v>
      </c>
      <c r="N80" s="9">
        <f t="shared" si="21"/>
        <v>0</v>
      </c>
      <c r="O80" s="15">
        <f t="shared" si="27"/>
        <v>0</v>
      </c>
      <c r="P80" s="9" t="e">
        <f t="shared" si="22"/>
        <v>#DIV/0!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0</v>
      </c>
      <c r="M81" s="13">
        <f t="shared" si="26"/>
        <v>10</v>
      </c>
      <c r="N81" s="9">
        <f t="shared" si="21"/>
        <v>0</v>
      </c>
      <c r="O81" s="15">
        <f t="shared" si="27"/>
        <v>0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0</v>
      </c>
      <c r="M82" s="13">
        <f t="shared" si="26"/>
        <v>10</v>
      </c>
      <c r="N82" s="9">
        <f t="shared" si="21"/>
        <v>0</v>
      </c>
      <c r="O82" s="15">
        <f t="shared" si="27"/>
        <v>0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0</v>
      </c>
      <c r="M83" s="13">
        <f t="shared" si="26"/>
        <v>10</v>
      </c>
      <c r="N83" s="9">
        <f t="shared" si="21"/>
        <v>0</v>
      </c>
      <c r="O83" s="15">
        <f t="shared" si="27"/>
        <v>0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0</v>
      </c>
      <c r="M84" s="13">
        <f t="shared" si="26"/>
        <v>10</v>
      </c>
      <c r="N84" s="9">
        <f t="shared" si="21"/>
        <v>0</v>
      </c>
      <c r="O84" s="15">
        <f t="shared" si="27"/>
        <v>0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0</v>
      </c>
      <c r="M85" s="13">
        <f t="shared" si="26"/>
        <v>10</v>
      </c>
      <c r="N85" s="9">
        <f t="shared" si="21"/>
        <v>0</v>
      </c>
      <c r="O85" s="15">
        <f t="shared" si="27"/>
        <v>0</v>
      </c>
      <c r="P85" s="9" t="e">
        <f t="shared" si="22"/>
        <v>#DIV/0!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0</v>
      </c>
      <c r="M86" s="13">
        <f t="shared" si="26"/>
        <v>10</v>
      </c>
      <c r="N86" s="9">
        <f t="shared" si="21"/>
        <v>0</v>
      </c>
      <c r="O86" s="15">
        <f t="shared" si="27"/>
        <v>0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0</v>
      </c>
      <c r="M87" s="13">
        <f t="shared" si="26"/>
        <v>10</v>
      </c>
      <c r="N87" s="9">
        <f t="shared" si="21"/>
        <v>0</v>
      </c>
      <c r="O87" s="15">
        <f t="shared" si="27"/>
        <v>0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0</v>
      </c>
      <c r="M88" s="13">
        <f t="shared" si="26"/>
        <v>10</v>
      </c>
      <c r="N88" s="9">
        <f t="shared" si="21"/>
        <v>0</v>
      </c>
      <c r="O88" s="15">
        <f t="shared" si="27"/>
        <v>0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0</v>
      </c>
      <c r="M89" s="13">
        <f t="shared" si="26"/>
        <v>10</v>
      </c>
      <c r="N89" s="9">
        <f t="shared" si="21"/>
        <v>0</v>
      </c>
      <c r="O89" s="15">
        <f t="shared" si="27"/>
        <v>0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0</v>
      </c>
      <c r="M90" s="13">
        <f t="shared" si="26"/>
        <v>10</v>
      </c>
      <c r="N90" s="9">
        <f t="shared" si="21"/>
        <v>0</v>
      </c>
      <c r="O90" s="15">
        <f t="shared" si="27"/>
        <v>0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0</v>
      </c>
      <c r="M91" s="13">
        <f t="shared" si="26"/>
        <v>10</v>
      </c>
      <c r="N91" s="9">
        <f t="shared" si="21"/>
        <v>0</v>
      </c>
      <c r="O91" s="15">
        <f t="shared" si="27"/>
        <v>0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0</v>
      </c>
      <c r="M92" s="13">
        <f t="shared" si="26"/>
        <v>10</v>
      </c>
      <c r="N92" s="9">
        <f t="shared" si="21"/>
        <v>0</v>
      </c>
      <c r="O92" s="15">
        <f t="shared" si="27"/>
        <v>0</v>
      </c>
      <c r="P92" s="9" t="e">
        <f t="shared" si="22"/>
        <v>#DIV/0!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0</v>
      </c>
      <c r="M93" s="13">
        <f t="shared" si="26"/>
        <v>10</v>
      </c>
      <c r="N93" s="9">
        <f t="shared" si="21"/>
        <v>0</v>
      </c>
      <c r="O93" s="15">
        <f t="shared" si="27"/>
        <v>0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0</v>
      </c>
      <c r="M94" s="13">
        <f t="shared" si="26"/>
        <v>10</v>
      </c>
      <c r="N94" s="9">
        <f t="shared" si="21"/>
        <v>0</v>
      </c>
      <c r="O94" s="15">
        <f t="shared" si="27"/>
        <v>0</v>
      </c>
      <c r="P94" s="9" t="e">
        <f t="shared" si="22"/>
        <v>#DIV/0!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3</v>
      </c>
      <c r="C96" s="13">
        <f t="shared" si="28"/>
        <v>1</v>
      </c>
      <c r="D96" s="13">
        <f t="shared" si="28"/>
        <v>1</v>
      </c>
      <c r="E96" s="13">
        <f t="shared" si="28"/>
        <v>3</v>
      </c>
      <c r="F96" s="13">
        <f t="shared" si="28"/>
        <v>0</v>
      </c>
      <c r="G96" s="13">
        <f t="shared" si="28"/>
        <v>11</v>
      </c>
      <c r="H96" s="13">
        <f t="shared" si="28"/>
        <v>1</v>
      </c>
      <c r="I96" s="13">
        <f t="shared" si="28"/>
        <v>0</v>
      </c>
      <c r="J96" s="13">
        <f t="shared" si="28"/>
        <v>0</v>
      </c>
      <c r="K96" s="13">
        <f t="shared" si="28"/>
        <v>10</v>
      </c>
      <c r="L96" s="13"/>
      <c r="M96" s="13"/>
      <c r="N96" s="13">
        <f>SUM(N4:N94)</f>
        <v>0</v>
      </c>
      <c r="O96" s="13"/>
      <c r="P96" s="13"/>
      <c r="Q96" s="13">
        <f>SUM(Q4:Q94)</f>
        <v>15</v>
      </c>
      <c r="R96" s="13">
        <f>SUM(R4:R94)</f>
        <v>5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pane ySplit="1095" topLeftCell="BM85" activePane="bottomLeft" state="split"/>
      <selection pane="topLeft" activeCell="A1" sqref="A1"/>
      <selection pane="bottomLeft" activeCell="G88" sqref="G88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60</v>
      </c>
      <c r="H1" s="6"/>
      <c r="T1" s="5" t="s">
        <v>0</v>
      </c>
      <c r="U1" s="7" t="str">
        <f>B1</f>
        <v>Eurema lisa</v>
      </c>
      <c r="V1" s="8"/>
      <c r="W1" s="6"/>
      <c r="X1" s="8"/>
      <c r="Y1" s="6" t="str">
        <f>G1</f>
        <v>Spring 1997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11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7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2</v>
      </c>
      <c r="W5" s="8"/>
      <c r="X5" s="8"/>
      <c r="Y5" s="18" t="s">
        <v>30</v>
      </c>
      <c r="Z5" s="15">
        <f>SUM(N11:N17)</f>
        <v>0.2857142857142857</v>
      </c>
      <c r="AA5" s="9">
        <f t="shared" si="6"/>
        <v>14.285714285714288</v>
      </c>
      <c r="AB5" s="15">
        <f>SUM(Q11:Q17)+SUM(R11:R17)</f>
        <v>1</v>
      </c>
      <c r="AC5" s="15">
        <f>100*SUM(Q11:Q17)/AB5</f>
        <v>100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9</v>
      </c>
      <c r="W6" s="8"/>
      <c r="X6" s="18" t="s">
        <v>32</v>
      </c>
      <c r="Z6" s="15">
        <f>SUM(N18:N24)</f>
        <v>0.2857142857142857</v>
      </c>
      <c r="AA6" s="9">
        <f t="shared" si="6"/>
        <v>14.285714285714288</v>
      </c>
      <c r="AB6" s="15">
        <f>SUM(Q18:Q24)+SUM(R18:R24)</f>
        <v>1</v>
      </c>
      <c r="AC6" s="15">
        <f>100*SUM(Q18:Q24)/AB6</f>
        <v>100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81.81818181818181</v>
      </c>
      <c r="W7" s="8"/>
      <c r="Y7" s="18" t="s">
        <v>34</v>
      </c>
      <c r="Z7" s="15">
        <f>SUM(N25:N31)</f>
        <v>0.2857142857142857</v>
      </c>
      <c r="AA7" s="9">
        <f t="shared" si="6"/>
        <v>14.285714285714288</v>
      </c>
      <c r="AB7" s="15">
        <f>SUM(Q25:Q31)+SUM(R25:R31)</f>
        <v>1</v>
      </c>
      <c r="AC7" s="15">
        <f>100*SUM(Q25:Q31)/AB7</f>
        <v>100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0.5714285714285714</v>
      </c>
      <c r="AA8" s="9">
        <f t="shared" si="6"/>
        <v>28.571428571428577</v>
      </c>
      <c r="AB8" s="15">
        <f>SUM(Q32:Q38)+SUM(R32:R38)</f>
        <v>4</v>
      </c>
      <c r="AC8" s="15">
        <f>100*SUM(Q32:Q38)/AB8</f>
        <v>75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66.66666666666666</v>
      </c>
      <c r="W10" s="8"/>
      <c r="X10" s="20" t="s">
        <v>38</v>
      </c>
      <c r="Z10" s="15">
        <f>SUM(N46:N52)</f>
        <v>0.2857142857142857</v>
      </c>
      <c r="AA10" s="9">
        <f t="shared" si="6"/>
        <v>14.285714285714288</v>
      </c>
      <c r="AB10" s="15">
        <f>SUM(Q46:Q52)+SUM(R46:R52)</f>
        <v>1</v>
      </c>
      <c r="AC10" s="15">
        <f>100*SUM(Q46:Q52)/AB10</f>
        <v>100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100</v>
      </c>
      <c r="W11" s="8"/>
      <c r="Y11" s="20" t="s">
        <v>39</v>
      </c>
      <c r="Z11" s="15">
        <f>SUM(N53:N59)</f>
        <v>0</v>
      </c>
      <c r="AA11" s="9">
        <f t="shared" si="6"/>
        <v>0</v>
      </c>
      <c r="AB11" s="15">
        <f>SUM(Q53:Q59)+SUM(R53:R59)</f>
        <v>2</v>
      </c>
      <c r="AC11" s="15">
        <f>100*SUM(Q53:Q59)/AB11</f>
        <v>50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88.88888888888889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>
        <v>1</v>
      </c>
      <c r="H14" s="1"/>
      <c r="I14" s="1"/>
      <c r="J14" s="13">
        <f t="shared" si="0"/>
        <v>0</v>
      </c>
      <c r="K14" s="13">
        <f t="shared" si="1"/>
        <v>1</v>
      </c>
      <c r="L14" s="13">
        <f t="shared" si="7"/>
        <v>0</v>
      </c>
      <c r="M14" s="13">
        <f t="shared" si="8"/>
        <v>1</v>
      </c>
      <c r="N14" s="9">
        <f t="shared" si="2"/>
        <v>0.2857142857142857</v>
      </c>
      <c r="O14" s="15">
        <f t="shared" si="9"/>
        <v>0.2857142857142857</v>
      </c>
      <c r="P14" s="9">
        <f t="shared" si="3"/>
        <v>14.285714285714288</v>
      </c>
      <c r="Q14" s="13">
        <f t="shared" si="4"/>
        <v>1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1</v>
      </c>
      <c r="N15" s="9">
        <f t="shared" si="2"/>
        <v>0</v>
      </c>
      <c r="O15" s="15">
        <f t="shared" si="9"/>
        <v>0.2857142857142857</v>
      </c>
      <c r="P15" s="9">
        <f t="shared" si="3"/>
        <v>14.285714285714288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0.2857142857142857</v>
      </c>
      <c r="AA15" s="9">
        <f t="shared" si="6"/>
        <v>14.285714285714288</v>
      </c>
      <c r="AB15" s="15">
        <f>SUM(Q81:Q87)+SUM(R81:R87)</f>
        <v>1</v>
      </c>
      <c r="AC15" s="15">
        <f>100*SUM(Q81:Q87)/AB15</f>
        <v>100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1</v>
      </c>
      <c r="N16" s="9">
        <f t="shared" si="2"/>
        <v>0</v>
      </c>
      <c r="O16" s="15">
        <f t="shared" si="9"/>
        <v>0.2857142857142857</v>
      </c>
      <c r="P16" s="9">
        <f t="shared" si="3"/>
        <v>14.285714285714288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1</v>
      </c>
      <c r="N17" s="9">
        <f t="shared" si="2"/>
        <v>0</v>
      </c>
      <c r="O17" s="15">
        <f t="shared" si="9"/>
        <v>0.2857142857142857</v>
      </c>
      <c r="P17" s="9">
        <f t="shared" si="3"/>
        <v>14.285714285714288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1.9999999999999996</v>
      </c>
      <c r="AA17" s="13">
        <f>SUM(AA4:AA16)</f>
        <v>100.00000000000003</v>
      </c>
      <c r="AB17" s="13">
        <f>SUM(AB4:AB16)</f>
        <v>11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1</v>
      </c>
      <c r="N18" s="9">
        <f t="shared" si="2"/>
        <v>0</v>
      </c>
      <c r="O18" s="15">
        <f t="shared" si="9"/>
        <v>0.2857142857142857</v>
      </c>
      <c r="P18" s="9">
        <f t="shared" si="3"/>
        <v>14.285714285714288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1</v>
      </c>
      <c r="N19" s="9">
        <f t="shared" si="2"/>
        <v>0</v>
      </c>
      <c r="O19" s="15">
        <f t="shared" si="9"/>
        <v>0.2857142857142857</v>
      </c>
      <c r="P19" s="9">
        <f t="shared" si="3"/>
        <v>14.285714285714288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>
        <v>1</v>
      </c>
      <c r="H20" s="1"/>
      <c r="I20" s="1"/>
      <c r="J20" s="13">
        <f t="shared" si="0"/>
        <v>0</v>
      </c>
      <c r="K20" s="13">
        <f t="shared" si="1"/>
        <v>1</v>
      </c>
      <c r="L20" s="13">
        <f t="shared" si="7"/>
        <v>0</v>
      </c>
      <c r="M20" s="13">
        <f t="shared" si="8"/>
        <v>2</v>
      </c>
      <c r="N20" s="9">
        <f t="shared" si="2"/>
        <v>0.2857142857142857</v>
      </c>
      <c r="O20" s="15">
        <f t="shared" si="9"/>
        <v>0.5714285714285714</v>
      </c>
      <c r="P20" s="9">
        <f t="shared" si="3"/>
        <v>28.571428571428577</v>
      </c>
      <c r="Q20" s="13">
        <f t="shared" si="4"/>
        <v>1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2</v>
      </c>
      <c r="N21" s="9">
        <f t="shared" si="2"/>
        <v>0</v>
      </c>
      <c r="O21" s="15">
        <f t="shared" si="9"/>
        <v>0.5714285714285714</v>
      </c>
      <c r="P21" s="9">
        <f t="shared" si="3"/>
        <v>28.571428571428577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2</v>
      </c>
      <c r="N22" s="9">
        <f t="shared" si="2"/>
        <v>0</v>
      </c>
      <c r="O22" s="15">
        <f t="shared" si="9"/>
        <v>0.5714285714285714</v>
      </c>
      <c r="P22" s="9">
        <f t="shared" si="3"/>
        <v>28.571428571428577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2</v>
      </c>
      <c r="N23" s="9">
        <f t="shared" si="2"/>
        <v>0</v>
      </c>
      <c r="O23" s="15">
        <f t="shared" si="9"/>
        <v>0.5714285714285714</v>
      </c>
      <c r="P23" s="9">
        <f t="shared" si="3"/>
        <v>28.571428571428577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2</v>
      </c>
      <c r="N24" s="9">
        <f t="shared" si="2"/>
        <v>0</v>
      </c>
      <c r="O24" s="15">
        <f t="shared" si="9"/>
        <v>0.5714285714285714</v>
      </c>
      <c r="P24" s="9">
        <f t="shared" si="3"/>
        <v>28.571428571428577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2</v>
      </c>
      <c r="N25" s="9">
        <f t="shared" si="2"/>
        <v>0</v>
      </c>
      <c r="O25" s="15">
        <f t="shared" si="9"/>
        <v>0.5714285714285714</v>
      </c>
      <c r="P25" s="9">
        <f t="shared" si="3"/>
        <v>28.571428571428577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2</v>
      </c>
      <c r="N26" s="9">
        <f t="shared" si="2"/>
        <v>0</v>
      </c>
      <c r="O26" s="15">
        <f t="shared" si="9"/>
        <v>0.5714285714285714</v>
      </c>
      <c r="P26" s="9">
        <f t="shared" si="3"/>
        <v>28.571428571428577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2</v>
      </c>
      <c r="N27" s="9">
        <f t="shared" si="2"/>
        <v>0</v>
      </c>
      <c r="O27" s="15">
        <f t="shared" si="9"/>
        <v>0.5714285714285714</v>
      </c>
      <c r="P27" s="9">
        <f t="shared" si="3"/>
        <v>28.571428571428577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2</v>
      </c>
      <c r="N28" s="9">
        <f t="shared" si="2"/>
        <v>0</v>
      </c>
      <c r="O28" s="15">
        <f t="shared" si="9"/>
        <v>0.5714285714285714</v>
      </c>
      <c r="P28" s="9">
        <f t="shared" si="3"/>
        <v>28.571428571428577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>
        <v>1</v>
      </c>
      <c r="C29" s="1"/>
      <c r="D29" s="1"/>
      <c r="E29" s="1"/>
      <c r="F29" s="1"/>
      <c r="G29" s="1"/>
      <c r="H29" s="1"/>
      <c r="I29" s="1"/>
      <c r="J29" s="13">
        <f t="shared" si="0"/>
        <v>1</v>
      </c>
      <c r="K29" s="13">
        <f t="shared" si="1"/>
        <v>0</v>
      </c>
      <c r="L29" s="13">
        <f t="shared" si="7"/>
        <v>1</v>
      </c>
      <c r="M29" s="13">
        <f t="shared" si="8"/>
        <v>2</v>
      </c>
      <c r="N29" s="9">
        <f t="shared" si="2"/>
        <v>0.2857142857142857</v>
      </c>
      <c r="O29" s="15">
        <f t="shared" si="9"/>
        <v>0.8571428571428571</v>
      </c>
      <c r="P29" s="9">
        <f t="shared" si="3"/>
        <v>42.85714285714286</v>
      </c>
      <c r="Q29" s="13">
        <f t="shared" si="4"/>
        <v>1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1</v>
      </c>
      <c r="M30" s="13">
        <f t="shared" si="8"/>
        <v>2</v>
      </c>
      <c r="N30" s="9">
        <f t="shared" si="2"/>
        <v>0</v>
      </c>
      <c r="O30" s="15">
        <f t="shared" si="9"/>
        <v>0.8571428571428571</v>
      </c>
      <c r="P30" s="9">
        <f t="shared" si="3"/>
        <v>42.85714285714286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1</v>
      </c>
      <c r="M31" s="13">
        <f t="shared" si="8"/>
        <v>2</v>
      </c>
      <c r="N31" s="9">
        <f t="shared" si="2"/>
        <v>0</v>
      </c>
      <c r="O31" s="15">
        <f t="shared" si="9"/>
        <v>0.8571428571428571</v>
      </c>
      <c r="P31" s="9">
        <f t="shared" si="3"/>
        <v>42.85714285714286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1</v>
      </c>
      <c r="M32" s="13">
        <f t="shared" si="8"/>
        <v>2</v>
      </c>
      <c r="N32" s="9">
        <f t="shared" si="2"/>
        <v>0</v>
      </c>
      <c r="O32" s="15">
        <f t="shared" si="9"/>
        <v>0.8571428571428571</v>
      </c>
      <c r="P32" s="9">
        <f t="shared" si="3"/>
        <v>42.85714285714286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1</v>
      </c>
      <c r="M33" s="13">
        <f t="shared" si="8"/>
        <v>2</v>
      </c>
      <c r="N33" s="9">
        <f t="shared" si="2"/>
        <v>0</v>
      </c>
      <c r="O33" s="15">
        <f t="shared" si="9"/>
        <v>0.8571428571428571</v>
      </c>
      <c r="P33" s="9">
        <f t="shared" si="3"/>
        <v>42.85714285714286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>
        <v>1</v>
      </c>
      <c r="D34" s="3"/>
      <c r="E34" s="3"/>
      <c r="F34" s="1"/>
      <c r="G34" s="3">
        <v>1</v>
      </c>
      <c r="H34" s="1"/>
      <c r="I34" s="1"/>
      <c r="J34" s="13">
        <f t="shared" si="0"/>
        <v>1</v>
      </c>
      <c r="K34" s="13">
        <f t="shared" si="1"/>
        <v>1</v>
      </c>
      <c r="L34" s="13">
        <f t="shared" si="7"/>
        <v>2</v>
      </c>
      <c r="M34" s="13">
        <f t="shared" si="8"/>
        <v>3</v>
      </c>
      <c r="N34" s="9">
        <f t="shared" si="2"/>
        <v>0.5714285714285714</v>
      </c>
      <c r="O34" s="15">
        <f t="shared" si="9"/>
        <v>1.4285714285714284</v>
      </c>
      <c r="P34" s="9">
        <f t="shared" si="3"/>
        <v>71.42857142857143</v>
      </c>
      <c r="Q34" s="13">
        <f t="shared" si="4"/>
        <v>2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2</v>
      </c>
      <c r="M35" s="13">
        <f t="shared" si="8"/>
        <v>3</v>
      </c>
      <c r="N35" s="9">
        <f t="shared" si="2"/>
        <v>0</v>
      </c>
      <c r="O35" s="15">
        <f t="shared" si="9"/>
        <v>1.4285714285714284</v>
      </c>
      <c r="P35" s="9">
        <f t="shared" si="3"/>
        <v>71.42857142857143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2</v>
      </c>
      <c r="M36" s="13">
        <f t="shared" si="8"/>
        <v>3</v>
      </c>
      <c r="N36" s="9">
        <f aca="true" t="shared" si="12" ref="N36:N67">(+J36+K36)*($J$96/($J$96+$K$96))</f>
        <v>0</v>
      </c>
      <c r="O36" s="15">
        <f t="shared" si="9"/>
        <v>1.4285714285714284</v>
      </c>
      <c r="P36" s="9">
        <f aca="true" t="shared" si="13" ref="P36:P67">O36*100/$N$96</f>
        <v>71.42857142857143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>
        <v>1</v>
      </c>
      <c r="H37" s="1">
        <v>1</v>
      </c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2</v>
      </c>
      <c r="M37" s="13">
        <f aca="true" t="shared" si="17" ref="M37:M68">M36+K37</f>
        <v>3</v>
      </c>
      <c r="N37" s="9">
        <f t="shared" si="12"/>
        <v>0</v>
      </c>
      <c r="O37" s="15">
        <f aca="true" t="shared" si="18" ref="O37:O68">O36+N37</f>
        <v>1.4285714285714284</v>
      </c>
      <c r="P37" s="9">
        <f t="shared" si="13"/>
        <v>71.42857142857143</v>
      </c>
      <c r="Q37" s="13">
        <f t="shared" si="14"/>
        <v>1</v>
      </c>
      <c r="R37" s="13">
        <f t="shared" si="15"/>
        <v>1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2</v>
      </c>
      <c r="M38" s="13">
        <f t="shared" si="17"/>
        <v>3</v>
      </c>
      <c r="N38" s="9">
        <f t="shared" si="12"/>
        <v>0</v>
      </c>
      <c r="O38" s="15">
        <f t="shared" si="18"/>
        <v>1.4285714285714284</v>
      </c>
      <c r="P38" s="9">
        <f t="shared" si="13"/>
        <v>71.42857142857143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2</v>
      </c>
      <c r="M39" s="13">
        <f t="shared" si="17"/>
        <v>3</v>
      </c>
      <c r="N39" s="9">
        <f t="shared" si="12"/>
        <v>0</v>
      </c>
      <c r="O39" s="15">
        <f t="shared" si="18"/>
        <v>1.4285714285714284</v>
      </c>
      <c r="P39" s="9">
        <f t="shared" si="13"/>
        <v>71.42857142857143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2</v>
      </c>
      <c r="M40" s="13">
        <f t="shared" si="17"/>
        <v>3</v>
      </c>
      <c r="N40" s="9">
        <f t="shared" si="12"/>
        <v>0</v>
      </c>
      <c r="O40" s="15">
        <f t="shared" si="18"/>
        <v>1.4285714285714284</v>
      </c>
      <c r="P40" s="9">
        <f t="shared" si="13"/>
        <v>71.42857142857143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2</v>
      </c>
      <c r="M41" s="13">
        <f t="shared" si="17"/>
        <v>3</v>
      </c>
      <c r="N41" s="9">
        <f t="shared" si="12"/>
        <v>0</v>
      </c>
      <c r="O41" s="15">
        <f t="shared" si="18"/>
        <v>1.4285714285714284</v>
      </c>
      <c r="P41" s="9">
        <f t="shared" si="13"/>
        <v>71.42857142857143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2</v>
      </c>
      <c r="M42" s="13">
        <f t="shared" si="17"/>
        <v>3</v>
      </c>
      <c r="N42" s="9">
        <f t="shared" si="12"/>
        <v>0</v>
      </c>
      <c r="O42" s="15">
        <f t="shared" si="18"/>
        <v>1.4285714285714284</v>
      </c>
      <c r="P42" s="9">
        <f t="shared" si="13"/>
        <v>71.42857142857143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2</v>
      </c>
      <c r="M43" s="13">
        <f t="shared" si="17"/>
        <v>3</v>
      </c>
      <c r="N43" s="9">
        <f t="shared" si="12"/>
        <v>0</v>
      </c>
      <c r="O43" s="15">
        <f t="shared" si="18"/>
        <v>1.4285714285714284</v>
      </c>
      <c r="P43" s="9">
        <f t="shared" si="13"/>
        <v>71.42857142857143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2</v>
      </c>
      <c r="M44" s="13">
        <f t="shared" si="17"/>
        <v>3</v>
      </c>
      <c r="N44" s="9">
        <f t="shared" si="12"/>
        <v>0</v>
      </c>
      <c r="O44" s="15">
        <f t="shared" si="18"/>
        <v>1.4285714285714284</v>
      </c>
      <c r="P44" s="9">
        <f t="shared" si="13"/>
        <v>71.42857142857143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2</v>
      </c>
      <c r="M45" s="13">
        <f t="shared" si="17"/>
        <v>3</v>
      </c>
      <c r="N45" s="9">
        <f t="shared" si="12"/>
        <v>0</v>
      </c>
      <c r="O45" s="15">
        <f t="shared" si="18"/>
        <v>1.4285714285714284</v>
      </c>
      <c r="P45" s="9">
        <f t="shared" si="13"/>
        <v>71.42857142857143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2</v>
      </c>
      <c r="M46" s="13">
        <f t="shared" si="17"/>
        <v>3</v>
      </c>
      <c r="N46" s="9">
        <f t="shared" si="12"/>
        <v>0</v>
      </c>
      <c r="O46" s="15">
        <f t="shared" si="18"/>
        <v>1.4285714285714284</v>
      </c>
      <c r="P46" s="9">
        <f t="shared" si="13"/>
        <v>71.42857142857143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2</v>
      </c>
      <c r="M47" s="13">
        <f t="shared" si="17"/>
        <v>3</v>
      </c>
      <c r="N47" s="9">
        <f t="shared" si="12"/>
        <v>0</v>
      </c>
      <c r="O47" s="15">
        <f t="shared" si="18"/>
        <v>1.4285714285714284</v>
      </c>
      <c r="P47" s="9">
        <f t="shared" si="13"/>
        <v>71.42857142857143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2</v>
      </c>
      <c r="M48" s="13">
        <f t="shared" si="17"/>
        <v>3</v>
      </c>
      <c r="N48" s="9">
        <f t="shared" si="12"/>
        <v>0</v>
      </c>
      <c r="O48" s="15">
        <f t="shared" si="18"/>
        <v>1.4285714285714284</v>
      </c>
      <c r="P48" s="9">
        <f t="shared" si="13"/>
        <v>71.42857142857143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2</v>
      </c>
      <c r="M49" s="13">
        <f t="shared" si="17"/>
        <v>3</v>
      </c>
      <c r="N49" s="9">
        <f t="shared" si="12"/>
        <v>0</v>
      </c>
      <c r="O49" s="15">
        <f t="shared" si="18"/>
        <v>1.4285714285714284</v>
      </c>
      <c r="P49" s="9">
        <f t="shared" si="13"/>
        <v>71.42857142857143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2</v>
      </c>
      <c r="M50" s="13">
        <f t="shared" si="17"/>
        <v>3</v>
      </c>
      <c r="N50" s="9">
        <f t="shared" si="12"/>
        <v>0</v>
      </c>
      <c r="O50" s="15">
        <f t="shared" si="18"/>
        <v>1.4285714285714284</v>
      </c>
      <c r="P50" s="9">
        <f t="shared" si="13"/>
        <v>71.42857142857143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2</v>
      </c>
      <c r="M51" s="13">
        <f t="shared" si="17"/>
        <v>3</v>
      </c>
      <c r="N51" s="9">
        <f t="shared" si="12"/>
        <v>0</v>
      </c>
      <c r="O51" s="15">
        <f t="shared" si="18"/>
        <v>1.4285714285714284</v>
      </c>
      <c r="P51" s="9">
        <f t="shared" si="13"/>
        <v>71.42857142857143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>
        <v>1</v>
      </c>
      <c r="D52" s="1"/>
      <c r="E52" s="1"/>
      <c r="F52" s="1"/>
      <c r="G52" s="3"/>
      <c r="H52" s="1"/>
      <c r="I52" s="1"/>
      <c r="J52" s="13">
        <f t="shared" si="10"/>
        <v>1</v>
      </c>
      <c r="K52" s="13">
        <f t="shared" si="11"/>
        <v>0</v>
      </c>
      <c r="L52" s="13">
        <f t="shared" si="16"/>
        <v>3</v>
      </c>
      <c r="M52" s="13">
        <f t="shared" si="17"/>
        <v>3</v>
      </c>
      <c r="N52" s="9">
        <f t="shared" si="12"/>
        <v>0.2857142857142857</v>
      </c>
      <c r="O52" s="15">
        <f t="shared" si="18"/>
        <v>1.714285714285714</v>
      </c>
      <c r="P52" s="9">
        <f t="shared" si="13"/>
        <v>85.71428571428571</v>
      </c>
      <c r="Q52" s="13">
        <f t="shared" si="14"/>
        <v>1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3</v>
      </c>
      <c r="M53" s="13">
        <f t="shared" si="17"/>
        <v>3</v>
      </c>
      <c r="N53" s="9">
        <f t="shared" si="12"/>
        <v>0</v>
      </c>
      <c r="O53" s="15">
        <f t="shared" si="18"/>
        <v>1.714285714285714</v>
      </c>
      <c r="P53" s="9">
        <f t="shared" si="13"/>
        <v>85.71428571428571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3</v>
      </c>
      <c r="M54" s="13">
        <f t="shared" si="17"/>
        <v>3</v>
      </c>
      <c r="N54" s="9">
        <f t="shared" si="12"/>
        <v>0</v>
      </c>
      <c r="O54" s="15">
        <f t="shared" si="18"/>
        <v>1.714285714285714</v>
      </c>
      <c r="P54" s="9">
        <f t="shared" si="13"/>
        <v>85.71428571428571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3</v>
      </c>
      <c r="M55" s="13">
        <f t="shared" si="17"/>
        <v>3</v>
      </c>
      <c r="N55" s="9">
        <f t="shared" si="12"/>
        <v>0</v>
      </c>
      <c r="O55" s="15">
        <f t="shared" si="18"/>
        <v>1.714285714285714</v>
      </c>
      <c r="P55" s="9">
        <f t="shared" si="13"/>
        <v>85.71428571428571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>
        <v>1</v>
      </c>
      <c r="F56" s="1"/>
      <c r="G56" s="1"/>
      <c r="H56" s="1"/>
      <c r="I56" s="1"/>
      <c r="J56" s="13">
        <f t="shared" si="10"/>
        <v>-1</v>
      </c>
      <c r="K56" s="13">
        <f t="shared" si="11"/>
        <v>0</v>
      </c>
      <c r="L56" s="13">
        <f t="shared" si="16"/>
        <v>2</v>
      </c>
      <c r="M56" s="13">
        <f t="shared" si="17"/>
        <v>3</v>
      </c>
      <c r="N56" s="9">
        <f t="shared" si="12"/>
        <v>-0.2857142857142857</v>
      </c>
      <c r="O56" s="15">
        <f t="shared" si="18"/>
        <v>1.4285714285714284</v>
      </c>
      <c r="P56" s="9">
        <f t="shared" si="13"/>
        <v>71.42857142857143</v>
      </c>
      <c r="Q56" s="13">
        <f t="shared" si="14"/>
        <v>0</v>
      </c>
      <c r="R56" s="13">
        <f t="shared" si="15"/>
        <v>1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2</v>
      </c>
      <c r="M57" s="13">
        <f t="shared" si="17"/>
        <v>3</v>
      </c>
      <c r="N57" s="9">
        <f t="shared" si="12"/>
        <v>0</v>
      </c>
      <c r="O57" s="15">
        <f t="shared" si="18"/>
        <v>1.4285714285714284</v>
      </c>
      <c r="P57" s="9">
        <f t="shared" si="13"/>
        <v>71.42857142857143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2</v>
      </c>
      <c r="M58" s="13">
        <f t="shared" si="17"/>
        <v>3</v>
      </c>
      <c r="N58" s="9">
        <f t="shared" si="12"/>
        <v>0</v>
      </c>
      <c r="O58" s="15">
        <f t="shared" si="18"/>
        <v>1.4285714285714284</v>
      </c>
      <c r="P58" s="9">
        <f t="shared" si="13"/>
        <v>71.42857142857143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>
        <v>1</v>
      </c>
      <c r="H59" s="1"/>
      <c r="I59" s="1"/>
      <c r="J59" s="13">
        <f t="shared" si="10"/>
        <v>0</v>
      </c>
      <c r="K59" s="13">
        <f t="shared" si="11"/>
        <v>1</v>
      </c>
      <c r="L59" s="13">
        <f t="shared" si="16"/>
        <v>2</v>
      </c>
      <c r="M59" s="13">
        <f t="shared" si="17"/>
        <v>4</v>
      </c>
      <c r="N59" s="9">
        <f t="shared" si="12"/>
        <v>0.2857142857142857</v>
      </c>
      <c r="O59" s="15">
        <f t="shared" si="18"/>
        <v>1.714285714285714</v>
      </c>
      <c r="P59" s="9">
        <f t="shared" si="13"/>
        <v>85.71428571428571</v>
      </c>
      <c r="Q59" s="13">
        <f t="shared" si="14"/>
        <v>1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2</v>
      </c>
      <c r="M60" s="13">
        <f t="shared" si="17"/>
        <v>4</v>
      </c>
      <c r="N60" s="9">
        <f t="shared" si="12"/>
        <v>0</v>
      </c>
      <c r="O60" s="15">
        <f t="shared" si="18"/>
        <v>1.714285714285714</v>
      </c>
      <c r="P60" s="9">
        <f t="shared" si="13"/>
        <v>85.71428571428571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2</v>
      </c>
      <c r="M61" s="13">
        <f t="shared" si="17"/>
        <v>4</v>
      </c>
      <c r="N61" s="9">
        <f t="shared" si="12"/>
        <v>0</v>
      </c>
      <c r="O61" s="15">
        <f t="shared" si="18"/>
        <v>1.714285714285714</v>
      </c>
      <c r="P61" s="9">
        <f t="shared" si="13"/>
        <v>85.71428571428571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2</v>
      </c>
      <c r="M62" s="13">
        <f t="shared" si="17"/>
        <v>4</v>
      </c>
      <c r="N62" s="9">
        <f t="shared" si="12"/>
        <v>0</v>
      </c>
      <c r="O62" s="15">
        <f t="shared" si="18"/>
        <v>1.714285714285714</v>
      </c>
      <c r="P62" s="9">
        <f t="shared" si="13"/>
        <v>85.71428571428571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2</v>
      </c>
      <c r="M63" s="13">
        <f t="shared" si="17"/>
        <v>4</v>
      </c>
      <c r="N63" s="9">
        <f t="shared" si="12"/>
        <v>0</v>
      </c>
      <c r="O63" s="15">
        <f t="shared" si="18"/>
        <v>1.714285714285714</v>
      </c>
      <c r="P63" s="9">
        <f t="shared" si="13"/>
        <v>85.71428571428571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2</v>
      </c>
      <c r="M64" s="13">
        <f t="shared" si="17"/>
        <v>4</v>
      </c>
      <c r="N64" s="9">
        <f t="shared" si="12"/>
        <v>0</v>
      </c>
      <c r="O64" s="15">
        <f t="shared" si="18"/>
        <v>1.714285714285714</v>
      </c>
      <c r="P64" s="9">
        <f t="shared" si="13"/>
        <v>85.71428571428571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2</v>
      </c>
      <c r="M65" s="13">
        <f t="shared" si="17"/>
        <v>4</v>
      </c>
      <c r="N65" s="9">
        <f t="shared" si="12"/>
        <v>0</v>
      </c>
      <c r="O65" s="15">
        <f t="shared" si="18"/>
        <v>1.714285714285714</v>
      </c>
      <c r="P65" s="9">
        <f t="shared" si="13"/>
        <v>85.71428571428571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2</v>
      </c>
      <c r="M66" s="13">
        <f t="shared" si="17"/>
        <v>4</v>
      </c>
      <c r="N66" s="9">
        <f t="shared" si="12"/>
        <v>0</v>
      </c>
      <c r="O66" s="15">
        <f t="shared" si="18"/>
        <v>1.714285714285714</v>
      </c>
      <c r="P66" s="9">
        <f t="shared" si="13"/>
        <v>85.71428571428571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2</v>
      </c>
      <c r="M67" s="13">
        <f t="shared" si="17"/>
        <v>4</v>
      </c>
      <c r="N67" s="9">
        <f t="shared" si="12"/>
        <v>0</v>
      </c>
      <c r="O67" s="15">
        <f t="shared" si="18"/>
        <v>1.714285714285714</v>
      </c>
      <c r="P67" s="9">
        <f t="shared" si="13"/>
        <v>85.71428571428571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2</v>
      </c>
      <c r="M68" s="13">
        <f t="shared" si="17"/>
        <v>4</v>
      </c>
      <c r="N68" s="9">
        <f aca="true" t="shared" si="21" ref="N68:N94">(+J68+K68)*($J$96/($J$96+$K$96))</f>
        <v>0</v>
      </c>
      <c r="O68" s="15">
        <f t="shared" si="18"/>
        <v>1.714285714285714</v>
      </c>
      <c r="P68" s="9">
        <f aca="true" t="shared" si="22" ref="P68:P94">O68*100/$N$96</f>
        <v>85.71428571428571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2</v>
      </c>
      <c r="M69" s="13">
        <f aca="true" t="shared" si="26" ref="M69:M94">M68+K69</f>
        <v>4</v>
      </c>
      <c r="N69" s="9">
        <f t="shared" si="21"/>
        <v>0</v>
      </c>
      <c r="O69" s="15">
        <f aca="true" t="shared" si="27" ref="O69:O94">O68+N69</f>
        <v>1.714285714285714</v>
      </c>
      <c r="P69" s="9">
        <f t="shared" si="22"/>
        <v>85.71428571428571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2</v>
      </c>
      <c r="M70" s="13">
        <f t="shared" si="26"/>
        <v>4</v>
      </c>
      <c r="N70" s="9">
        <f t="shared" si="21"/>
        <v>0</v>
      </c>
      <c r="O70" s="15">
        <f t="shared" si="27"/>
        <v>1.714285714285714</v>
      </c>
      <c r="P70" s="9">
        <f t="shared" si="22"/>
        <v>85.71428571428571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2</v>
      </c>
      <c r="M71" s="13">
        <f t="shared" si="26"/>
        <v>4</v>
      </c>
      <c r="N71" s="9">
        <f t="shared" si="21"/>
        <v>0</v>
      </c>
      <c r="O71" s="15">
        <f t="shared" si="27"/>
        <v>1.714285714285714</v>
      </c>
      <c r="P71" s="9">
        <f t="shared" si="22"/>
        <v>85.71428571428571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2</v>
      </c>
      <c r="M72" s="13">
        <f t="shared" si="26"/>
        <v>4</v>
      </c>
      <c r="N72" s="9">
        <f t="shared" si="21"/>
        <v>0</v>
      </c>
      <c r="O72" s="15">
        <f t="shared" si="27"/>
        <v>1.714285714285714</v>
      </c>
      <c r="P72" s="9">
        <f t="shared" si="22"/>
        <v>85.71428571428571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2</v>
      </c>
      <c r="M73" s="13">
        <f t="shared" si="26"/>
        <v>4</v>
      </c>
      <c r="N73" s="9">
        <f t="shared" si="21"/>
        <v>0</v>
      </c>
      <c r="O73" s="15">
        <f t="shared" si="27"/>
        <v>1.714285714285714</v>
      </c>
      <c r="P73" s="9">
        <f t="shared" si="22"/>
        <v>85.71428571428571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2</v>
      </c>
      <c r="M74" s="13">
        <f t="shared" si="26"/>
        <v>4</v>
      </c>
      <c r="N74" s="9">
        <f t="shared" si="21"/>
        <v>0</v>
      </c>
      <c r="O74" s="15">
        <f t="shared" si="27"/>
        <v>1.714285714285714</v>
      </c>
      <c r="P74" s="9">
        <f t="shared" si="22"/>
        <v>85.71428571428571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2</v>
      </c>
      <c r="M75" s="13">
        <f t="shared" si="26"/>
        <v>4</v>
      </c>
      <c r="N75" s="9">
        <f t="shared" si="21"/>
        <v>0</v>
      </c>
      <c r="O75" s="15">
        <f t="shared" si="27"/>
        <v>1.714285714285714</v>
      </c>
      <c r="P75" s="9">
        <f t="shared" si="22"/>
        <v>85.71428571428571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2</v>
      </c>
      <c r="M76" s="13">
        <f t="shared" si="26"/>
        <v>4</v>
      </c>
      <c r="N76" s="9">
        <f t="shared" si="21"/>
        <v>0</v>
      </c>
      <c r="O76" s="15">
        <f t="shared" si="27"/>
        <v>1.714285714285714</v>
      </c>
      <c r="P76" s="9">
        <f t="shared" si="22"/>
        <v>85.71428571428571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2</v>
      </c>
      <c r="M77" s="13">
        <f t="shared" si="26"/>
        <v>4</v>
      </c>
      <c r="N77" s="9">
        <f t="shared" si="21"/>
        <v>0</v>
      </c>
      <c r="O77" s="15">
        <f t="shared" si="27"/>
        <v>1.714285714285714</v>
      </c>
      <c r="P77" s="9">
        <f t="shared" si="22"/>
        <v>85.71428571428571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2</v>
      </c>
      <c r="M78" s="13">
        <f t="shared" si="26"/>
        <v>4</v>
      </c>
      <c r="N78" s="9">
        <f t="shared" si="21"/>
        <v>0</v>
      </c>
      <c r="O78" s="15">
        <f t="shared" si="27"/>
        <v>1.714285714285714</v>
      </c>
      <c r="P78" s="9">
        <f t="shared" si="22"/>
        <v>85.71428571428571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2</v>
      </c>
      <c r="M79" s="13">
        <f t="shared" si="26"/>
        <v>4</v>
      </c>
      <c r="N79" s="9">
        <f t="shared" si="21"/>
        <v>0</v>
      </c>
      <c r="O79" s="15">
        <f t="shared" si="27"/>
        <v>1.714285714285714</v>
      </c>
      <c r="P79" s="9">
        <f t="shared" si="22"/>
        <v>85.71428571428571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2</v>
      </c>
      <c r="M80" s="13">
        <f t="shared" si="26"/>
        <v>4</v>
      </c>
      <c r="N80" s="9">
        <f t="shared" si="21"/>
        <v>0</v>
      </c>
      <c r="O80" s="15">
        <f t="shared" si="27"/>
        <v>1.714285714285714</v>
      </c>
      <c r="P80" s="9">
        <f t="shared" si="22"/>
        <v>85.71428571428571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2</v>
      </c>
      <c r="M81" s="13">
        <f t="shared" si="26"/>
        <v>4</v>
      </c>
      <c r="N81" s="9">
        <f t="shared" si="21"/>
        <v>0</v>
      </c>
      <c r="O81" s="15">
        <f t="shared" si="27"/>
        <v>1.714285714285714</v>
      </c>
      <c r="P81" s="9">
        <f t="shared" si="22"/>
        <v>85.71428571428571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2</v>
      </c>
      <c r="M82" s="13">
        <f t="shared" si="26"/>
        <v>4</v>
      </c>
      <c r="N82" s="9">
        <f t="shared" si="21"/>
        <v>0</v>
      </c>
      <c r="O82" s="15">
        <f t="shared" si="27"/>
        <v>1.714285714285714</v>
      </c>
      <c r="P82" s="9">
        <f t="shared" si="22"/>
        <v>85.71428571428571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2</v>
      </c>
      <c r="M83" s="13">
        <f t="shared" si="26"/>
        <v>4</v>
      </c>
      <c r="N83" s="9">
        <f t="shared" si="21"/>
        <v>0</v>
      </c>
      <c r="O83" s="15">
        <f t="shared" si="27"/>
        <v>1.714285714285714</v>
      </c>
      <c r="P83" s="9">
        <f t="shared" si="22"/>
        <v>85.71428571428571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2</v>
      </c>
      <c r="M84" s="13">
        <f t="shared" si="26"/>
        <v>4</v>
      </c>
      <c r="N84" s="9">
        <f t="shared" si="21"/>
        <v>0</v>
      </c>
      <c r="O84" s="15">
        <f t="shared" si="27"/>
        <v>1.714285714285714</v>
      </c>
      <c r="P84" s="9">
        <f t="shared" si="22"/>
        <v>85.71428571428571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2</v>
      </c>
      <c r="M85" s="13">
        <f t="shared" si="26"/>
        <v>4</v>
      </c>
      <c r="N85" s="9">
        <f t="shared" si="21"/>
        <v>0</v>
      </c>
      <c r="O85" s="15">
        <f t="shared" si="27"/>
        <v>1.714285714285714</v>
      </c>
      <c r="P85" s="9">
        <f t="shared" si="22"/>
        <v>85.71428571428571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2</v>
      </c>
      <c r="M86" s="13">
        <f t="shared" si="26"/>
        <v>4</v>
      </c>
      <c r="N86" s="9">
        <f t="shared" si="21"/>
        <v>0</v>
      </c>
      <c r="O86" s="15">
        <f t="shared" si="27"/>
        <v>1.714285714285714</v>
      </c>
      <c r="P86" s="9">
        <f t="shared" si="22"/>
        <v>85.71428571428571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>
        <v>1</v>
      </c>
      <c r="H87" s="1"/>
      <c r="I87" s="1"/>
      <c r="J87" s="13">
        <f t="shared" si="19"/>
        <v>0</v>
      </c>
      <c r="K87" s="13">
        <f t="shared" si="20"/>
        <v>1</v>
      </c>
      <c r="L87" s="13">
        <f t="shared" si="25"/>
        <v>2</v>
      </c>
      <c r="M87" s="13">
        <f t="shared" si="26"/>
        <v>5</v>
      </c>
      <c r="N87" s="9">
        <f t="shared" si="21"/>
        <v>0.2857142857142857</v>
      </c>
      <c r="O87" s="15">
        <f t="shared" si="27"/>
        <v>1.9999999999999996</v>
      </c>
      <c r="P87" s="9">
        <f t="shared" si="22"/>
        <v>100</v>
      </c>
      <c r="Q87" s="13">
        <f t="shared" si="23"/>
        <v>1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2</v>
      </c>
      <c r="M88" s="13">
        <f t="shared" si="26"/>
        <v>5</v>
      </c>
      <c r="N88" s="9">
        <f t="shared" si="21"/>
        <v>0</v>
      </c>
      <c r="O88" s="15">
        <f t="shared" si="27"/>
        <v>1.9999999999999996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2</v>
      </c>
      <c r="M89" s="13">
        <f t="shared" si="26"/>
        <v>5</v>
      </c>
      <c r="N89" s="9">
        <f t="shared" si="21"/>
        <v>0</v>
      </c>
      <c r="O89" s="15">
        <f t="shared" si="27"/>
        <v>1.9999999999999996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2</v>
      </c>
      <c r="M90" s="13">
        <f t="shared" si="26"/>
        <v>5</v>
      </c>
      <c r="N90" s="9">
        <f t="shared" si="21"/>
        <v>0</v>
      </c>
      <c r="O90" s="15">
        <f t="shared" si="27"/>
        <v>1.9999999999999996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2</v>
      </c>
      <c r="M91" s="13">
        <f t="shared" si="26"/>
        <v>5</v>
      </c>
      <c r="N91" s="9">
        <f t="shared" si="21"/>
        <v>0</v>
      </c>
      <c r="O91" s="15">
        <f t="shared" si="27"/>
        <v>1.9999999999999996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2</v>
      </c>
      <c r="M92" s="13">
        <f t="shared" si="26"/>
        <v>5</v>
      </c>
      <c r="N92" s="9">
        <f t="shared" si="21"/>
        <v>0</v>
      </c>
      <c r="O92" s="15">
        <f t="shared" si="27"/>
        <v>1.9999999999999996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2</v>
      </c>
      <c r="M93" s="13">
        <f t="shared" si="26"/>
        <v>5</v>
      </c>
      <c r="N93" s="9">
        <f t="shared" si="21"/>
        <v>0</v>
      </c>
      <c r="O93" s="15">
        <f t="shared" si="27"/>
        <v>1.9999999999999996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2</v>
      </c>
      <c r="M94" s="13">
        <f t="shared" si="26"/>
        <v>5</v>
      </c>
      <c r="N94" s="9">
        <f t="shared" si="21"/>
        <v>0</v>
      </c>
      <c r="O94" s="15">
        <f t="shared" si="27"/>
        <v>1.9999999999999996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1</v>
      </c>
      <c r="C96" s="13">
        <f t="shared" si="28"/>
        <v>2</v>
      </c>
      <c r="D96" s="13">
        <f t="shared" si="28"/>
        <v>0</v>
      </c>
      <c r="E96" s="13">
        <f t="shared" si="28"/>
        <v>1</v>
      </c>
      <c r="F96" s="13">
        <f t="shared" si="28"/>
        <v>0</v>
      </c>
      <c r="G96" s="13">
        <f t="shared" si="28"/>
        <v>6</v>
      </c>
      <c r="H96" s="13">
        <f t="shared" si="28"/>
        <v>1</v>
      </c>
      <c r="I96" s="13">
        <f t="shared" si="28"/>
        <v>0</v>
      </c>
      <c r="J96" s="13">
        <f t="shared" si="28"/>
        <v>2</v>
      </c>
      <c r="K96" s="13">
        <f t="shared" si="28"/>
        <v>5</v>
      </c>
      <c r="L96" s="13"/>
      <c r="M96" s="13"/>
      <c r="N96" s="13">
        <f>SUM(N4:N94)</f>
        <v>1.9999999999999996</v>
      </c>
      <c r="O96" s="13"/>
      <c r="P96" s="13"/>
      <c r="Q96" s="13">
        <f>SUM(Q4:Q94)</f>
        <v>9</v>
      </c>
      <c r="R96" s="13">
        <f>SUM(R4:R94)</f>
        <v>2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pane ySplit="1095" topLeftCell="BM73" activePane="bottomLeft" state="split"/>
      <selection pane="topLeft" activeCell="A1" sqref="A1"/>
      <selection pane="bottomLeft" activeCell="G79" sqref="G79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59</v>
      </c>
      <c r="H1" s="6"/>
      <c r="T1" s="5" t="s">
        <v>0</v>
      </c>
      <c r="U1" s="7" t="str">
        <f>B1</f>
        <v>Eurema lisa</v>
      </c>
      <c r="V1" s="8"/>
      <c r="W1" s="6"/>
      <c r="X1" s="8"/>
      <c r="Y1" s="6" t="str">
        <f>G1</f>
        <v>Spring 1996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10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-2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6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4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40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 t="e">
        <f>100*(+C96/(B96+C96))</f>
        <v>#DIV/0!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2</v>
      </c>
      <c r="AC10" s="15">
        <f>100*SUM(Q46:Q52)/AB10</f>
        <v>50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100</v>
      </c>
      <c r="W11" s="8"/>
      <c r="Y11" s="20" t="s">
        <v>39</v>
      </c>
      <c r="Z11" s="15">
        <f>SUM(N53:N59)</f>
        <v>0</v>
      </c>
      <c r="AA11" s="9">
        <f t="shared" si="6"/>
        <v>0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100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2</v>
      </c>
      <c r="AC12" s="15">
        <f>100*SUM(Q60:Q66)/AB12</f>
        <v>50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-2</v>
      </c>
      <c r="AA13" s="9">
        <f t="shared" si="6"/>
        <v>50</v>
      </c>
      <c r="AB13" s="15">
        <f>SUM(Q67:Q73)+SUM(R67:R73)</f>
        <v>3</v>
      </c>
      <c r="AC13" s="15">
        <f>100*SUM(Q67:Q73)/AB13</f>
        <v>33.333333333333336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-2</v>
      </c>
      <c r="AA14" s="9">
        <f t="shared" si="6"/>
        <v>50</v>
      </c>
      <c r="AB14" s="15">
        <f>SUM(Q74:Q80)+SUM(R74:R80)</f>
        <v>3</v>
      </c>
      <c r="AC14" s="15">
        <f>100*SUM(Q74:Q80)/AB14</f>
        <v>33.333333333333336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-4</v>
      </c>
      <c r="AA17" s="13">
        <f>SUM(AA4:AA16)</f>
        <v>100</v>
      </c>
      <c r="AB17" s="13">
        <f>SUM(AB4:AB16)</f>
        <v>10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>
        <f t="shared" si="13"/>
        <v>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>
        <f t="shared" si="12"/>
        <v>0</v>
      </c>
      <c r="O39" s="15">
        <f t="shared" si="18"/>
        <v>0</v>
      </c>
      <c r="P39" s="9">
        <f t="shared" si="13"/>
        <v>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>
        <f t="shared" si="12"/>
        <v>0</v>
      </c>
      <c r="O40" s="15">
        <f t="shared" si="18"/>
        <v>0</v>
      </c>
      <c r="P40" s="9">
        <f t="shared" si="13"/>
        <v>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>
        <f t="shared" si="13"/>
        <v>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>
        <f t="shared" si="12"/>
        <v>0</v>
      </c>
      <c r="O42" s="15">
        <f t="shared" si="18"/>
        <v>0</v>
      </c>
      <c r="P42" s="9">
        <f t="shared" si="13"/>
        <v>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>
        <f t="shared" si="13"/>
        <v>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>
        <f t="shared" si="13"/>
        <v>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>
        <f t="shared" si="12"/>
        <v>0</v>
      </c>
      <c r="O45" s="15">
        <f t="shared" si="18"/>
        <v>0</v>
      </c>
      <c r="P45" s="9">
        <f t="shared" si="13"/>
        <v>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>
        <f t="shared" si="12"/>
        <v>0</v>
      </c>
      <c r="O46" s="15">
        <f t="shared" si="18"/>
        <v>0</v>
      </c>
      <c r="P46" s="9">
        <f t="shared" si="13"/>
        <v>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>
        <f t="shared" si="12"/>
        <v>0</v>
      </c>
      <c r="O47" s="15">
        <f t="shared" si="18"/>
        <v>0</v>
      </c>
      <c r="P47" s="9">
        <f t="shared" si="13"/>
        <v>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>
        <f t="shared" si="12"/>
        <v>0</v>
      </c>
      <c r="O48" s="15">
        <f t="shared" si="18"/>
        <v>0</v>
      </c>
      <c r="P48" s="9">
        <f t="shared" si="13"/>
        <v>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>
        <f t="shared" si="12"/>
        <v>0</v>
      </c>
      <c r="O49" s="15">
        <f t="shared" si="18"/>
        <v>0</v>
      </c>
      <c r="P49" s="9">
        <f t="shared" si="13"/>
        <v>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>
        <f t="shared" si="12"/>
        <v>0</v>
      </c>
      <c r="O50" s="15">
        <f t="shared" si="18"/>
        <v>0</v>
      </c>
      <c r="P50" s="9">
        <f t="shared" si="13"/>
        <v>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>
        <f t="shared" si="12"/>
        <v>0</v>
      </c>
      <c r="O51" s="15">
        <f t="shared" si="18"/>
        <v>0</v>
      </c>
      <c r="P51" s="9">
        <f t="shared" si="13"/>
        <v>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>
        <v>1</v>
      </c>
      <c r="E52" s="1"/>
      <c r="F52" s="1"/>
      <c r="G52" s="3">
        <v>1</v>
      </c>
      <c r="H52" s="1"/>
      <c r="I52" s="1"/>
      <c r="J52" s="13">
        <f t="shared" si="10"/>
        <v>-1</v>
      </c>
      <c r="K52" s="13">
        <f t="shared" si="11"/>
        <v>1</v>
      </c>
      <c r="L52" s="13">
        <f t="shared" si="16"/>
        <v>-1</v>
      </c>
      <c r="M52" s="13">
        <f t="shared" si="17"/>
        <v>1</v>
      </c>
      <c r="N52" s="9">
        <f t="shared" si="12"/>
        <v>0</v>
      </c>
      <c r="O52" s="15">
        <f t="shared" si="18"/>
        <v>0</v>
      </c>
      <c r="P52" s="9">
        <f t="shared" si="13"/>
        <v>0</v>
      </c>
      <c r="Q52" s="13">
        <f t="shared" si="14"/>
        <v>1</v>
      </c>
      <c r="R52" s="13">
        <f t="shared" si="15"/>
        <v>1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-1</v>
      </c>
      <c r="M53" s="13">
        <f t="shared" si="17"/>
        <v>1</v>
      </c>
      <c r="N53" s="9">
        <f t="shared" si="12"/>
        <v>0</v>
      </c>
      <c r="O53" s="15">
        <f t="shared" si="18"/>
        <v>0</v>
      </c>
      <c r="P53" s="9">
        <f t="shared" si="13"/>
        <v>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-1</v>
      </c>
      <c r="M54" s="13">
        <f t="shared" si="17"/>
        <v>1</v>
      </c>
      <c r="N54" s="9">
        <f t="shared" si="12"/>
        <v>0</v>
      </c>
      <c r="O54" s="15">
        <f t="shared" si="18"/>
        <v>0</v>
      </c>
      <c r="P54" s="9">
        <f t="shared" si="13"/>
        <v>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-1</v>
      </c>
      <c r="M55" s="13">
        <f t="shared" si="17"/>
        <v>1</v>
      </c>
      <c r="N55" s="9">
        <f t="shared" si="12"/>
        <v>0</v>
      </c>
      <c r="O55" s="15">
        <f t="shared" si="18"/>
        <v>0</v>
      </c>
      <c r="P55" s="9">
        <f t="shared" si="13"/>
        <v>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-1</v>
      </c>
      <c r="M56" s="13">
        <f t="shared" si="17"/>
        <v>1</v>
      </c>
      <c r="N56" s="9">
        <f t="shared" si="12"/>
        <v>0</v>
      </c>
      <c r="O56" s="15">
        <f t="shared" si="18"/>
        <v>0</v>
      </c>
      <c r="P56" s="9">
        <f t="shared" si="13"/>
        <v>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-1</v>
      </c>
      <c r="M57" s="13">
        <f t="shared" si="17"/>
        <v>1</v>
      </c>
      <c r="N57" s="9">
        <f t="shared" si="12"/>
        <v>0</v>
      </c>
      <c r="O57" s="15">
        <f t="shared" si="18"/>
        <v>0</v>
      </c>
      <c r="P57" s="9">
        <f t="shared" si="13"/>
        <v>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-1</v>
      </c>
      <c r="M58" s="13">
        <f t="shared" si="17"/>
        <v>1</v>
      </c>
      <c r="N58" s="9">
        <f t="shared" si="12"/>
        <v>0</v>
      </c>
      <c r="O58" s="15">
        <f t="shared" si="18"/>
        <v>0</v>
      </c>
      <c r="P58" s="9">
        <f t="shared" si="13"/>
        <v>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-1</v>
      </c>
      <c r="M59" s="13">
        <f t="shared" si="17"/>
        <v>1</v>
      </c>
      <c r="N59" s="9">
        <f t="shared" si="12"/>
        <v>0</v>
      </c>
      <c r="O59" s="15">
        <f t="shared" si="18"/>
        <v>0</v>
      </c>
      <c r="P59" s="9">
        <f t="shared" si="13"/>
        <v>0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-1</v>
      </c>
      <c r="M60" s="13">
        <f t="shared" si="17"/>
        <v>1</v>
      </c>
      <c r="N60" s="9">
        <f t="shared" si="12"/>
        <v>0</v>
      </c>
      <c r="O60" s="15">
        <f t="shared" si="18"/>
        <v>0</v>
      </c>
      <c r="P60" s="9">
        <f t="shared" si="13"/>
        <v>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-1</v>
      </c>
      <c r="M61" s="13">
        <f t="shared" si="17"/>
        <v>1</v>
      </c>
      <c r="N61" s="9">
        <f t="shared" si="12"/>
        <v>0</v>
      </c>
      <c r="O61" s="15">
        <f t="shared" si="18"/>
        <v>0</v>
      </c>
      <c r="P61" s="9">
        <f t="shared" si="13"/>
        <v>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-1</v>
      </c>
      <c r="M62" s="13">
        <f t="shared" si="17"/>
        <v>1</v>
      </c>
      <c r="N62" s="9">
        <f t="shared" si="12"/>
        <v>0</v>
      </c>
      <c r="O62" s="15">
        <f t="shared" si="18"/>
        <v>0</v>
      </c>
      <c r="P62" s="9">
        <f t="shared" si="13"/>
        <v>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-1</v>
      </c>
      <c r="M63" s="13">
        <f t="shared" si="17"/>
        <v>1</v>
      </c>
      <c r="N63" s="9">
        <f t="shared" si="12"/>
        <v>0</v>
      </c>
      <c r="O63" s="15">
        <f t="shared" si="18"/>
        <v>0</v>
      </c>
      <c r="P63" s="9">
        <f t="shared" si="13"/>
        <v>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-1</v>
      </c>
      <c r="M64" s="13">
        <f t="shared" si="17"/>
        <v>1</v>
      </c>
      <c r="N64" s="9">
        <f t="shared" si="12"/>
        <v>0</v>
      </c>
      <c r="O64" s="15">
        <f t="shared" si="18"/>
        <v>0</v>
      </c>
      <c r="P64" s="9">
        <f t="shared" si="13"/>
        <v>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-1</v>
      </c>
      <c r="M65" s="13">
        <f t="shared" si="17"/>
        <v>1</v>
      </c>
      <c r="N65" s="9">
        <f t="shared" si="12"/>
        <v>0</v>
      </c>
      <c r="O65" s="15">
        <f t="shared" si="18"/>
        <v>0</v>
      </c>
      <c r="P65" s="9">
        <f t="shared" si="13"/>
        <v>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>
        <v>1</v>
      </c>
      <c r="E66" s="2"/>
      <c r="F66" s="3"/>
      <c r="G66" s="3">
        <v>1</v>
      </c>
      <c r="H66" s="1"/>
      <c r="I66" s="1"/>
      <c r="J66" s="13">
        <f t="shared" si="10"/>
        <v>-1</v>
      </c>
      <c r="K66" s="13">
        <f t="shared" si="11"/>
        <v>1</v>
      </c>
      <c r="L66" s="13">
        <f t="shared" si="16"/>
        <v>-2</v>
      </c>
      <c r="M66" s="13">
        <f t="shared" si="17"/>
        <v>2</v>
      </c>
      <c r="N66" s="9">
        <f t="shared" si="12"/>
        <v>0</v>
      </c>
      <c r="O66" s="15">
        <f t="shared" si="18"/>
        <v>0</v>
      </c>
      <c r="P66" s="9">
        <f t="shared" si="13"/>
        <v>0</v>
      </c>
      <c r="Q66" s="13">
        <f t="shared" si="14"/>
        <v>1</v>
      </c>
      <c r="R66" s="13">
        <f t="shared" si="15"/>
        <v>1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-2</v>
      </c>
      <c r="M67" s="13">
        <f t="shared" si="17"/>
        <v>2</v>
      </c>
      <c r="N67" s="9">
        <f t="shared" si="12"/>
        <v>0</v>
      </c>
      <c r="O67" s="15">
        <f t="shared" si="18"/>
        <v>0</v>
      </c>
      <c r="P67" s="9">
        <f t="shared" si="13"/>
        <v>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-2</v>
      </c>
      <c r="M68" s="13">
        <f t="shared" si="17"/>
        <v>2</v>
      </c>
      <c r="N68" s="9">
        <f aca="true" t="shared" si="21" ref="N68:N94">(+J68+K68)*($J$96/($J$96+$K$96))</f>
        <v>0</v>
      </c>
      <c r="O68" s="15">
        <f t="shared" si="18"/>
        <v>0</v>
      </c>
      <c r="P68" s="9">
        <f aca="true" t="shared" si="22" ref="P68:P94">O68*100/$N$96</f>
        <v>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>
        <v>1</v>
      </c>
      <c r="F69" s="1"/>
      <c r="G69" s="1"/>
      <c r="H69" s="1"/>
      <c r="I69" s="1"/>
      <c r="J69" s="13">
        <f t="shared" si="19"/>
        <v>-1</v>
      </c>
      <c r="K69" s="13">
        <f t="shared" si="20"/>
        <v>0</v>
      </c>
      <c r="L69" s="13">
        <f aca="true" t="shared" si="25" ref="L69:L94">L68+J69</f>
        <v>-3</v>
      </c>
      <c r="M69" s="13">
        <f aca="true" t="shared" si="26" ref="M69:M94">M68+K69</f>
        <v>2</v>
      </c>
      <c r="N69" s="9">
        <f t="shared" si="21"/>
        <v>-2</v>
      </c>
      <c r="O69" s="15">
        <f aca="true" t="shared" si="27" ref="O69:O94">O68+N69</f>
        <v>-2</v>
      </c>
      <c r="P69" s="9">
        <f t="shared" si="22"/>
        <v>50</v>
      </c>
      <c r="Q69" s="13">
        <f t="shared" si="23"/>
        <v>0</v>
      </c>
      <c r="R69" s="13">
        <f t="shared" si="24"/>
        <v>1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-3</v>
      </c>
      <c r="M70" s="13">
        <f t="shared" si="26"/>
        <v>2</v>
      </c>
      <c r="N70" s="9">
        <f t="shared" si="21"/>
        <v>0</v>
      </c>
      <c r="O70" s="15">
        <f t="shared" si="27"/>
        <v>-2</v>
      </c>
      <c r="P70" s="9">
        <f t="shared" si="22"/>
        <v>50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>
        <v>1</v>
      </c>
      <c r="I71" s="1"/>
      <c r="J71" s="13">
        <f t="shared" si="19"/>
        <v>0</v>
      </c>
      <c r="K71" s="13">
        <f t="shared" si="20"/>
        <v>-1</v>
      </c>
      <c r="L71" s="13">
        <f t="shared" si="25"/>
        <v>-3</v>
      </c>
      <c r="M71" s="13">
        <f t="shared" si="26"/>
        <v>1</v>
      </c>
      <c r="N71" s="9">
        <f t="shared" si="21"/>
        <v>-2</v>
      </c>
      <c r="O71" s="15">
        <f t="shared" si="27"/>
        <v>-4</v>
      </c>
      <c r="P71" s="9">
        <f t="shared" si="22"/>
        <v>100</v>
      </c>
      <c r="Q71" s="13">
        <f t="shared" si="23"/>
        <v>0</v>
      </c>
      <c r="R71" s="13">
        <f t="shared" si="24"/>
        <v>1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-3</v>
      </c>
      <c r="M72" s="13">
        <f t="shared" si="26"/>
        <v>1</v>
      </c>
      <c r="N72" s="9">
        <f t="shared" si="21"/>
        <v>0</v>
      </c>
      <c r="O72" s="15">
        <f t="shared" si="27"/>
        <v>-4</v>
      </c>
      <c r="P72" s="9">
        <f t="shared" si="22"/>
        <v>100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>
        <v>1</v>
      </c>
      <c r="H73" s="1"/>
      <c r="I73" s="1"/>
      <c r="J73" s="13">
        <f t="shared" si="19"/>
        <v>0</v>
      </c>
      <c r="K73" s="13">
        <f t="shared" si="20"/>
        <v>1</v>
      </c>
      <c r="L73" s="13">
        <f t="shared" si="25"/>
        <v>-3</v>
      </c>
      <c r="M73" s="13">
        <f t="shared" si="26"/>
        <v>2</v>
      </c>
      <c r="N73" s="9">
        <f t="shared" si="21"/>
        <v>2</v>
      </c>
      <c r="O73" s="15">
        <f t="shared" si="27"/>
        <v>-2</v>
      </c>
      <c r="P73" s="9">
        <f t="shared" si="22"/>
        <v>50</v>
      </c>
      <c r="Q73" s="13">
        <f t="shared" si="23"/>
        <v>1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-3</v>
      </c>
      <c r="M74" s="13">
        <f t="shared" si="26"/>
        <v>2</v>
      </c>
      <c r="N74" s="9">
        <f t="shared" si="21"/>
        <v>0</v>
      </c>
      <c r="O74" s="15">
        <f t="shared" si="27"/>
        <v>-2</v>
      </c>
      <c r="P74" s="9">
        <f t="shared" si="22"/>
        <v>50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-3</v>
      </c>
      <c r="M75" s="13">
        <f t="shared" si="26"/>
        <v>2</v>
      </c>
      <c r="N75" s="9">
        <f t="shared" si="21"/>
        <v>0</v>
      </c>
      <c r="O75" s="15">
        <f t="shared" si="27"/>
        <v>-2</v>
      </c>
      <c r="P75" s="9">
        <f t="shared" si="22"/>
        <v>50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>
        <v>1</v>
      </c>
      <c r="F76" s="1"/>
      <c r="G76" s="1"/>
      <c r="H76" s="1">
        <v>1</v>
      </c>
      <c r="I76" s="1"/>
      <c r="J76" s="13">
        <f t="shared" si="19"/>
        <v>-1</v>
      </c>
      <c r="K76" s="13">
        <f t="shared" si="20"/>
        <v>-1</v>
      </c>
      <c r="L76" s="13">
        <f t="shared" si="25"/>
        <v>-4</v>
      </c>
      <c r="M76" s="13">
        <f t="shared" si="26"/>
        <v>1</v>
      </c>
      <c r="N76" s="9">
        <f t="shared" si="21"/>
        <v>-4</v>
      </c>
      <c r="O76" s="15">
        <f t="shared" si="27"/>
        <v>-6</v>
      </c>
      <c r="P76" s="9">
        <f t="shared" si="22"/>
        <v>150</v>
      </c>
      <c r="Q76" s="13">
        <f t="shared" si="23"/>
        <v>0</v>
      </c>
      <c r="R76" s="13">
        <f t="shared" si="24"/>
        <v>2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-4</v>
      </c>
      <c r="M77" s="13">
        <f t="shared" si="26"/>
        <v>1</v>
      </c>
      <c r="N77" s="9">
        <f t="shared" si="21"/>
        <v>0</v>
      </c>
      <c r="O77" s="15">
        <f t="shared" si="27"/>
        <v>-6</v>
      </c>
      <c r="P77" s="9">
        <f t="shared" si="22"/>
        <v>150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>
        <v>1</v>
      </c>
      <c r="H78" s="1"/>
      <c r="I78" s="1"/>
      <c r="J78" s="13">
        <f t="shared" si="19"/>
        <v>0</v>
      </c>
      <c r="K78" s="13">
        <f t="shared" si="20"/>
        <v>1</v>
      </c>
      <c r="L78" s="13">
        <f t="shared" si="25"/>
        <v>-4</v>
      </c>
      <c r="M78" s="13">
        <f t="shared" si="26"/>
        <v>2</v>
      </c>
      <c r="N78" s="9">
        <f t="shared" si="21"/>
        <v>2</v>
      </c>
      <c r="O78" s="15">
        <f t="shared" si="27"/>
        <v>-4</v>
      </c>
      <c r="P78" s="9">
        <f t="shared" si="22"/>
        <v>100</v>
      </c>
      <c r="Q78" s="13">
        <f t="shared" si="23"/>
        <v>1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-4</v>
      </c>
      <c r="M79" s="13">
        <f t="shared" si="26"/>
        <v>2</v>
      </c>
      <c r="N79" s="9">
        <f t="shared" si="21"/>
        <v>0</v>
      </c>
      <c r="O79" s="15">
        <f t="shared" si="27"/>
        <v>-4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-4</v>
      </c>
      <c r="M80" s="13">
        <f t="shared" si="26"/>
        <v>2</v>
      </c>
      <c r="N80" s="9">
        <f t="shared" si="21"/>
        <v>0</v>
      </c>
      <c r="O80" s="15">
        <f t="shared" si="27"/>
        <v>-4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-4</v>
      </c>
      <c r="M81" s="13">
        <f t="shared" si="26"/>
        <v>2</v>
      </c>
      <c r="N81" s="9">
        <f t="shared" si="21"/>
        <v>0</v>
      </c>
      <c r="O81" s="15">
        <f t="shared" si="27"/>
        <v>-4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-4</v>
      </c>
      <c r="M82" s="13">
        <f t="shared" si="26"/>
        <v>2</v>
      </c>
      <c r="N82" s="9">
        <f t="shared" si="21"/>
        <v>0</v>
      </c>
      <c r="O82" s="15">
        <f t="shared" si="27"/>
        <v>-4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-4</v>
      </c>
      <c r="M83" s="13">
        <f t="shared" si="26"/>
        <v>2</v>
      </c>
      <c r="N83" s="9">
        <f t="shared" si="21"/>
        <v>0</v>
      </c>
      <c r="O83" s="15">
        <f t="shared" si="27"/>
        <v>-4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-4</v>
      </c>
      <c r="M84" s="13">
        <f t="shared" si="26"/>
        <v>2</v>
      </c>
      <c r="N84" s="9">
        <f t="shared" si="21"/>
        <v>0</v>
      </c>
      <c r="O84" s="15">
        <f t="shared" si="27"/>
        <v>-4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-4</v>
      </c>
      <c r="M85" s="13">
        <f t="shared" si="26"/>
        <v>2</v>
      </c>
      <c r="N85" s="9">
        <f t="shared" si="21"/>
        <v>0</v>
      </c>
      <c r="O85" s="15">
        <f t="shared" si="27"/>
        <v>-4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-4</v>
      </c>
      <c r="M86" s="13">
        <f t="shared" si="26"/>
        <v>2</v>
      </c>
      <c r="N86" s="9">
        <f t="shared" si="21"/>
        <v>0</v>
      </c>
      <c r="O86" s="15">
        <f t="shared" si="27"/>
        <v>-4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-4</v>
      </c>
      <c r="M87" s="13">
        <f t="shared" si="26"/>
        <v>2</v>
      </c>
      <c r="N87" s="9">
        <f t="shared" si="21"/>
        <v>0</v>
      </c>
      <c r="O87" s="15">
        <f t="shared" si="27"/>
        <v>-4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-4</v>
      </c>
      <c r="M88" s="13">
        <f t="shared" si="26"/>
        <v>2</v>
      </c>
      <c r="N88" s="9">
        <f t="shared" si="21"/>
        <v>0</v>
      </c>
      <c r="O88" s="15">
        <f t="shared" si="27"/>
        <v>-4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-4</v>
      </c>
      <c r="M89" s="13">
        <f t="shared" si="26"/>
        <v>2</v>
      </c>
      <c r="N89" s="9">
        <f t="shared" si="21"/>
        <v>0</v>
      </c>
      <c r="O89" s="15">
        <f t="shared" si="27"/>
        <v>-4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-4</v>
      </c>
      <c r="M90" s="13">
        <f t="shared" si="26"/>
        <v>2</v>
      </c>
      <c r="N90" s="9">
        <f t="shared" si="21"/>
        <v>0</v>
      </c>
      <c r="O90" s="15">
        <f t="shared" si="27"/>
        <v>-4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-4</v>
      </c>
      <c r="M91" s="13">
        <f t="shared" si="26"/>
        <v>2</v>
      </c>
      <c r="N91" s="9">
        <f t="shared" si="21"/>
        <v>0</v>
      </c>
      <c r="O91" s="15">
        <f t="shared" si="27"/>
        <v>-4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-4</v>
      </c>
      <c r="M92" s="13">
        <f t="shared" si="26"/>
        <v>2</v>
      </c>
      <c r="N92" s="9">
        <f t="shared" si="21"/>
        <v>0</v>
      </c>
      <c r="O92" s="15">
        <f t="shared" si="27"/>
        <v>-4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-4</v>
      </c>
      <c r="M93" s="13">
        <f t="shared" si="26"/>
        <v>2</v>
      </c>
      <c r="N93" s="9">
        <f t="shared" si="21"/>
        <v>0</v>
      </c>
      <c r="O93" s="15">
        <f t="shared" si="27"/>
        <v>-4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-4</v>
      </c>
      <c r="M94" s="13">
        <f t="shared" si="26"/>
        <v>2</v>
      </c>
      <c r="N94" s="9">
        <f t="shared" si="21"/>
        <v>0</v>
      </c>
      <c r="O94" s="15">
        <f t="shared" si="27"/>
        <v>-4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0</v>
      </c>
      <c r="D96" s="13">
        <f t="shared" si="28"/>
        <v>2</v>
      </c>
      <c r="E96" s="13">
        <f t="shared" si="28"/>
        <v>2</v>
      </c>
      <c r="F96" s="13">
        <f t="shared" si="28"/>
        <v>0</v>
      </c>
      <c r="G96" s="13">
        <f t="shared" si="28"/>
        <v>4</v>
      </c>
      <c r="H96" s="13">
        <f t="shared" si="28"/>
        <v>2</v>
      </c>
      <c r="I96" s="13">
        <f t="shared" si="28"/>
        <v>0</v>
      </c>
      <c r="J96" s="13">
        <f t="shared" si="28"/>
        <v>-4</v>
      </c>
      <c r="K96" s="13">
        <f t="shared" si="28"/>
        <v>2</v>
      </c>
      <c r="L96" s="13"/>
      <c r="M96" s="13"/>
      <c r="N96" s="13">
        <f>SUM(N4:N94)</f>
        <v>-4</v>
      </c>
      <c r="O96" s="13"/>
      <c r="P96" s="13"/>
      <c r="Q96" s="13">
        <f>SUM(Q4:Q94)</f>
        <v>4</v>
      </c>
      <c r="R96" s="13">
        <f>SUM(R4:R94)</f>
        <v>6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G90" sqref="G90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58</v>
      </c>
      <c r="H1" s="6"/>
      <c r="T1" s="5" t="s">
        <v>0</v>
      </c>
      <c r="U1" s="7" t="str">
        <f>B1</f>
        <v>Eurema lisa</v>
      </c>
      <c r="V1" s="8"/>
      <c r="W1" s="6"/>
      <c r="X1" s="8"/>
      <c r="Y1" s="6" t="str">
        <f>G1</f>
        <v>Spring 1995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49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11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19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30</v>
      </c>
      <c r="W6" s="8"/>
      <c r="X6" s="18" t="s">
        <v>32</v>
      </c>
      <c r="Z6" s="15">
        <f>SUM(N18:N24)</f>
        <v>0.09090909090909091</v>
      </c>
      <c r="AA6" s="9">
        <f t="shared" si="6"/>
        <v>-9.09090909090909</v>
      </c>
      <c r="AB6" s="15">
        <f>SUM(Q18:Q24)+SUM(R18:R24)</f>
        <v>1</v>
      </c>
      <c r="AC6" s="15">
        <f>100*SUM(Q18:Q24)/AB6</f>
        <v>0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61.224489795918366</v>
      </c>
      <c r="W7" s="8"/>
      <c r="Y7" s="18" t="s">
        <v>34</v>
      </c>
      <c r="Z7" s="15">
        <f>SUM(N25:N31)</f>
        <v>0.2727272727272727</v>
      </c>
      <c r="AA7" s="9">
        <f t="shared" si="6"/>
        <v>-27.272727272727263</v>
      </c>
      <c r="AB7" s="15">
        <f>SUM(Q25:Q31)+SUM(R25:R31)</f>
        <v>3</v>
      </c>
      <c r="AC7" s="15">
        <f>100*SUM(Q25:Q31)/AB7</f>
        <v>0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-0.36363636363636365</v>
      </c>
      <c r="AA8" s="9">
        <f t="shared" si="6"/>
        <v>36.36363636363636</v>
      </c>
      <c r="AB8" s="15">
        <f>SUM(Q32:Q38)+SUM(R32:R38)</f>
        <v>4</v>
      </c>
      <c r="AC8" s="15">
        <f>100*SUM(Q32:Q38)/AB8</f>
        <v>100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-0.36363636363636365</v>
      </c>
      <c r="AA9" s="9">
        <f t="shared" si="6"/>
        <v>36.36363636363636</v>
      </c>
      <c r="AB9" s="15">
        <f>SUM(Q39:Q45)+SUM(R39:R45)</f>
        <v>6</v>
      </c>
      <c r="AC9" s="15">
        <f>100*SUM(Q39:Q45)/AB9</f>
        <v>83.33333333333333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90</v>
      </c>
      <c r="W10" s="8"/>
      <c r="X10" s="20" t="s">
        <v>38</v>
      </c>
      <c r="Z10" s="15">
        <f>SUM(N46:N52)</f>
        <v>-0.4545454545454546</v>
      </c>
      <c r="AA10" s="9">
        <f t="shared" si="6"/>
        <v>45.45454545454545</v>
      </c>
      <c r="AB10" s="15">
        <f>SUM(Q46:Q52)+SUM(R46:R52)</f>
        <v>17</v>
      </c>
      <c r="AC10" s="15">
        <f>100*SUM(Q46:Q52)/AB10</f>
        <v>64.70588235294117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90</v>
      </c>
      <c r="W11" s="8"/>
      <c r="Y11" s="20" t="s">
        <v>39</v>
      </c>
      <c r="Z11" s="15">
        <f>SUM(N53:N59)</f>
        <v>-0.09090909090909091</v>
      </c>
      <c r="AA11" s="9">
        <f t="shared" si="6"/>
        <v>9.09090909090909</v>
      </c>
      <c r="AB11" s="15">
        <f>SUM(Q53:Q59)+SUM(R53:R59)</f>
        <v>3</v>
      </c>
      <c r="AC11" s="15">
        <f>100*SUM(Q53:Q59)/AB11</f>
        <v>66.66666666666667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90</v>
      </c>
      <c r="W12" s="8"/>
      <c r="X12" s="20" t="s">
        <v>41</v>
      </c>
      <c r="Z12" s="15">
        <f>SUM(N60:N66)</f>
        <v>0.2727272727272727</v>
      </c>
      <c r="AA12" s="9">
        <f t="shared" si="6"/>
        <v>-27.272727272727263</v>
      </c>
      <c r="AB12" s="15">
        <f>SUM(Q60:Q66)+SUM(R60:R66)</f>
        <v>5</v>
      </c>
      <c r="AC12" s="15">
        <f>100*SUM(Q60:Q66)/AB12</f>
        <v>20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-0.18181818181818182</v>
      </c>
      <c r="AA14" s="9">
        <f t="shared" si="6"/>
        <v>18.18181818181818</v>
      </c>
      <c r="AB14" s="15">
        <f>SUM(Q74:Q80)+SUM(R74:R80)</f>
        <v>4</v>
      </c>
      <c r="AC14" s="15">
        <f>100*SUM(Q74:Q80)/AB14</f>
        <v>75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4</v>
      </c>
      <c r="AC15" s="15">
        <f>100*SUM(Q81:Q87)/AB15</f>
        <v>50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-0.18181818181818182</v>
      </c>
      <c r="AA16" s="9">
        <f t="shared" si="6"/>
        <v>18.18181818181818</v>
      </c>
      <c r="AB16" s="15">
        <f>SUM(Q88:Q94)+SUM(R88:R94)</f>
        <v>2</v>
      </c>
      <c r="AC16" s="15">
        <f>100*SUM(Q88:Q94)/AB16</f>
        <v>100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-1.0000000000000002</v>
      </c>
      <c r="AA17" s="13">
        <f>SUM(AA4:AA16)</f>
        <v>100</v>
      </c>
      <c r="AB17" s="13">
        <f>SUM(AB4:AB16)</f>
        <v>49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>
        <v>1</v>
      </c>
      <c r="E24" s="3"/>
      <c r="F24" s="1"/>
      <c r="G24" s="3"/>
      <c r="H24" s="1"/>
      <c r="I24" s="1"/>
      <c r="J24" s="13">
        <f t="shared" si="0"/>
        <v>-1</v>
      </c>
      <c r="K24" s="13">
        <f t="shared" si="1"/>
        <v>0</v>
      </c>
      <c r="L24" s="13">
        <f t="shared" si="7"/>
        <v>-1</v>
      </c>
      <c r="M24" s="13">
        <f t="shared" si="8"/>
        <v>0</v>
      </c>
      <c r="N24" s="9">
        <f t="shared" si="2"/>
        <v>0.09090909090909091</v>
      </c>
      <c r="O24" s="15">
        <f t="shared" si="9"/>
        <v>0.09090909090909091</v>
      </c>
      <c r="P24" s="9">
        <f t="shared" si="3"/>
        <v>-9.090909090909092</v>
      </c>
      <c r="Q24" s="13">
        <f t="shared" si="4"/>
        <v>0</v>
      </c>
      <c r="R24" s="13">
        <f t="shared" si="5"/>
        <v>1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-1</v>
      </c>
      <c r="M25" s="13">
        <f t="shared" si="8"/>
        <v>0</v>
      </c>
      <c r="N25" s="9">
        <f t="shared" si="2"/>
        <v>0</v>
      </c>
      <c r="O25" s="15">
        <f t="shared" si="9"/>
        <v>0.09090909090909091</v>
      </c>
      <c r="P25" s="9">
        <f t="shared" si="3"/>
        <v>-9.090909090909092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-1</v>
      </c>
      <c r="M26" s="13">
        <f t="shared" si="8"/>
        <v>0</v>
      </c>
      <c r="N26" s="9">
        <f t="shared" si="2"/>
        <v>0</v>
      </c>
      <c r="O26" s="15">
        <f t="shared" si="9"/>
        <v>0.09090909090909091</v>
      </c>
      <c r="P26" s="9">
        <f t="shared" si="3"/>
        <v>-9.090909090909092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>
        <v>1</v>
      </c>
      <c r="E27" s="1">
        <v>1</v>
      </c>
      <c r="F27" s="1"/>
      <c r="G27" s="1"/>
      <c r="H27" s="1"/>
      <c r="I27" s="1">
        <v>1</v>
      </c>
      <c r="J27" s="13">
        <f t="shared" si="0"/>
        <v>-2</v>
      </c>
      <c r="K27" s="13">
        <f t="shared" si="1"/>
        <v>-1</v>
      </c>
      <c r="L27" s="13">
        <f t="shared" si="7"/>
        <v>-3</v>
      </c>
      <c r="M27" s="13">
        <f t="shared" si="8"/>
        <v>-1</v>
      </c>
      <c r="N27" s="9">
        <f t="shared" si="2"/>
        <v>0.2727272727272727</v>
      </c>
      <c r="O27" s="15">
        <f t="shared" si="9"/>
        <v>0.36363636363636365</v>
      </c>
      <c r="P27" s="9">
        <f t="shared" si="3"/>
        <v>-36.36363636363637</v>
      </c>
      <c r="Q27" s="13">
        <f t="shared" si="4"/>
        <v>0</v>
      </c>
      <c r="R27" s="13">
        <f t="shared" si="5"/>
        <v>3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-3</v>
      </c>
      <c r="M28" s="13">
        <f t="shared" si="8"/>
        <v>-1</v>
      </c>
      <c r="N28" s="9">
        <f t="shared" si="2"/>
        <v>0</v>
      </c>
      <c r="O28" s="15">
        <f t="shared" si="9"/>
        <v>0.36363636363636365</v>
      </c>
      <c r="P28" s="9">
        <f t="shared" si="3"/>
        <v>-36.36363636363637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-3</v>
      </c>
      <c r="M29" s="13">
        <f t="shared" si="8"/>
        <v>-1</v>
      </c>
      <c r="N29" s="9">
        <f t="shared" si="2"/>
        <v>0</v>
      </c>
      <c r="O29" s="15">
        <f t="shared" si="9"/>
        <v>0.36363636363636365</v>
      </c>
      <c r="P29" s="9">
        <f t="shared" si="3"/>
        <v>-36.36363636363637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-3</v>
      </c>
      <c r="M30" s="13">
        <f t="shared" si="8"/>
        <v>-1</v>
      </c>
      <c r="N30" s="9">
        <f t="shared" si="2"/>
        <v>0</v>
      </c>
      <c r="O30" s="15">
        <f t="shared" si="9"/>
        <v>0.36363636363636365</v>
      </c>
      <c r="P30" s="9">
        <f t="shared" si="3"/>
        <v>-36.36363636363637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-3</v>
      </c>
      <c r="M31" s="13">
        <f t="shared" si="8"/>
        <v>-1</v>
      </c>
      <c r="N31" s="9">
        <f t="shared" si="2"/>
        <v>0</v>
      </c>
      <c r="O31" s="15">
        <f t="shared" si="9"/>
        <v>0.36363636363636365</v>
      </c>
      <c r="P31" s="9">
        <f t="shared" si="3"/>
        <v>-36.36363636363637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-3</v>
      </c>
      <c r="M32" s="13">
        <f t="shared" si="8"/>
        <v>-1</v>
      </c>
      <c r="N32" s="9">
        <f t="shared" si="2"/>
        <v>0</v>
      </c>
      <c r="O32" s="15">
        <f t="shared" si="9"/>
        <v>0.36363636363636365</v>
      </c>
      <c r="P32" s="9">
        <f t="shared" si="3"/>
        <v>-36.36363636363637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-3</v>
      </c>
      <c r="M33" s="13">
        <f t="shared" si="8"/>
        <v>-1</v>
      </c>
      <c r="N33" s="9">
        <f t="shared" si="2"/>
        <v>0</v>
      </c>
      <c r="O33" s="15">
        <f t="shared" si="9"/>
        <v>0.36363636363636365</v>
      </c>
      <c r="P33" s="9">
        <f t="shared" si="3"/>
        <v>-36.36363636363637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>
        <v>1</v>
      </c>
      <c r="D34" s="3"/>
      <c r="E34" s="3"/>
      <c r="F34" s="1"/>
      <c r="G34" s="3"/>
      <c r="H34" s="1"/>
      <c r="I34" s="1"/>
      <c r="J34" s="13">
        <f t="shared" si="0"/>
        <v>1</v>
      </c>
      <c r="K34" s="13">
        <f t="shared" si="1"/>
        <v>0</v>
      </c>
      <c r="L34" s="13">
        <f t="shared" si="7"/>
        <v>-2</v>
      </c>
      <c r="M34" s="13">
        <f t="shared" si="8"/>
        <v>-1</v>
      </c>
      <c r="N34" s="9">
        <f t="shared" si="2"/>
        <v>-0.09090909090909091</v>
      </c>
      <c r="O34" s="15">
        <f t="shared" si="9"/>
        <v>0.2727272727272727</v>
      </c>
      <c r="P34" s="9">
        <f t="shared" si="3"/>
        <v>-27.27272727272727</v>
      </c>
      <c r="Q34" s="13">
        <f t="shared" si="4"/>
        <v>1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-2</v>
      </c>
      <c r="M35" s="13">
        <f t="shared" si="8"/>
        <v>-1</v>
      </c>
      <c r="N35" s="9">
        <f t="shared" si="2"/>
        <v>0</v>
      </c>
      <c r="O35" s="15">
        <f t="shared" si="9"/>
        <v>0.2727272727272727</v>
      </c>
      <c r="P35" s="9">
        <f t="shared" si="3"/>
        <v>-27.27272727272727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-2</v>
      </c>
      <c r="M36" s="13">
        <f t="shared" si="8"/>
        <v>-1</v>
      </c>
      <c r="N36" s="9">
        <f aca="true" t="shared" si="12" ref="N36:N67">(+J36+K36)*($J$96/($J$96+$K$96))</f>
        <v>0</v>
      </c>
      <c r="O36" s="15">
        <f t="shared" si="9"/>
        <v>0.2727272727272727</v>
      </c>
      <c r="P36" s="9">
        <f aca="true" t="shared" si="13" ref="P36:P67">O36*100/$N$96</f>
        <v>-27.27272727272727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>
        <v>1</v>
      </c>
      <c r="H37" s="1"/>
      <c r="I37" s="1"/>
      <c r="J37" s="13">
        <f t="shared" si="10"/>
        <v>0</v>
      </c>
      <c r="K37" s="13">
        <f t="shared" si="11"/>
        <v>1</v>
      </c>
      <c r="L37" s="13">
        <f aca="true" t="shared" si="16" ref="L37:L68">L36+J37</f>
        <v>-2</v>
      </c>
      <c r="M37" s="13">
        <f aca="true" t="shared" si="17" ref="M37:M68">M36+K37</f>
        <v>0</v>
      </c>
      <c r="N37" s="9">
        <f t="shared" si="12"/>
        <v>-0.09090909090909091</v>
      </c>
      <c r="O37" s="15">
        <f aca="true" t="shared" si="18" ref="O37:O68">O36+N37</f>
        <v>0.1818181818181818</v>
      </c>
      <c r="P37" s="9">
        <f t="shared" si="13"/>
        <v>-18.18181818181818</v>
      </c>
      <c r="Q37" s="13">
        <f t="shared" si="14"/>
        <v>1</v>
      </c>
      <c r="R37" s="13">
        <f t="shared" si="15"/>
        <v>0</v>
      </c>
    </row>
    <row r="38" spans="1:18" ht="15">
      <c r="A38" s="17">
        <v>32606</v>
      </c>
      <c r="B38" s="3"/>
      <c r="C38" s="3">
        <v>1</v>
      </c>
      <c r="D38" s="1"/>
      <c r="E38" s="1"/>
      <c r="F38" s="1"/>
      <c r="G38" s="3">
        <v>1</v>
      </c>
      <c r="H38" s="1"/>
      <c r="I38" s="1"/>
      <c r="J38" s="13">
        <f t="shared" si="10"/>
        <v>1</v>
      </c>
      <c r="K38" s="13">
        <f t="shared" si="11"/>
        <v>1</v>
      </c>
      <c r="L38" s="13">
        <f t="shared" si="16"/>
        <v>-1</v>
      </c>
      <c r="M38" s="13">
        <f t="shared" si="17"/>
        <v>1</v>
      </c>
      <c r="N38" s="9">
        <f t="shared" si="12"/>
        <v>-0.18181818181818182</v>
      </c>
      <c r="O38" s="15">
        <f t="shared" si="18"/>
        <v>0</v>
      </c>
      <c r="P38" s="9">
        <f t="shared" si="13"/>
        <v>0</v>
      </c>
      <c r="Q38" s="13">
        <f t="shared" si="14"/>
        <v>2</v>
      </c>
      <c r="R38" s="13">
        <f t="shared" si="15"/>
        <v>0</v>
      </c>
    </row>
    <row r="39" spans="1:19" ht="15">
      <c r="A39" s="17">
        <v>32607</v>
      </c>
      <c r="B39" s="3"/>
      <c r="C39" s="3">
        <v>1</v>
      </c>
      <c r="D39" s="1"/>
      <c r="E39" s="1">
        <v>1</v>
      </c>
      <c r="F39" s="1"/>
      <c r="G39" s="3">
        <v>1</v>
      </c>
      <c r="H39" s="3"/>
      <c r="I39" s="1"/>
      <c r="J39" s="13">
        <f t="shared" si="10"/>
        <v>0</v>
      </c>
      <c r="K39" s="13">
        <f t="shared" si="11"/>
        <v>1</v>
      </c>
      <c r="L39" s="13">
        <f t="shared" si="16"/>
        <v>-1</v>
      </c>
      <c r="M39" s="13">
        <f t="shared" si="17"/>
        <v>2</v>
      </c>
      <c r="N39" s="9">
        <f t="shared" si="12"/>
        <v>-0.09090909090909091</v>
      </c>
      <c r="O39" s="15">
        <f t="shared" si="18"/>
        <v>-0.09090909090909091</v>
      </c>
      <c r="P39" s="9">
        <f t="shared" si="13"/>
        <v>9.090909090909092</v>
      </c>
      <c r="Q39" s="13">
        <f t="shared" si="14"/>
        <v>2</v>
      </c>
      <c r="R39" s="13">
        <f t="shared" si="15"/>
        <v>1</v>
      </c>
      <c r="S39" s="12"/>
    </row>
    <row r="40" spans="1:18" ht="15">
      <c r="A40" s="17">
        <v>32608</v>
      </c>
      <c r="B40" s="1"/>
      <c r="C40" s="1">
        <v>1</v>
      </c>
      <c r="D40" s="1"/>
      <c r="E40" s="1"/>
      <c r="F40" s="1"/>
      <c r="G40" s="1">
        <v>1</v>
      </c>
      <c r="H40" s="1"/>
      <c r="I40" s="1"/>
      <c r="J40" s="13">
        <f t="shared" si="10"/>
        <v>1</v>
      </c>
      <c r="K40" s="13">
        <f t="shared" si="11"/>
        <v>1</v>
      </c>
      <c r="L40" s="13">
        <f t="shared" si="16"/>
        <v>0</v>
      </c>
      <c r="M40" s="13">
        <f t="shared" si="17"/>
        <v>3</v>
      </c>
      <c r="N40" s="9">
        <f t="shared" si="12"/>
        <v>-0.18181818181818182</v>
      </c>
      <c r="O40" s="15">
        <f t="shared" si="18"/>
        <v>-0.2727272727272727</v>
      </c>
      <c r="P40" s="9">
        <f t="shared" si="13"/>
        <v>27.27272727272727</v>
      </c>
      <c r="Q40" s="13">
        <f t="shared" si="14"/>
        <v>2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3</v>
      </c>
      <c r="N41" s="9">
        <f t="shared" si="12"/>
        <v>0</v>
      </c>
      <c r="O41" s="15">
        <f t="shared" si="18"/>
        <v>-0.2727272727272727</v>
      </c>
      <c r="P41" s="9">
        <f t="shared" si="13"/>
        <v>27.27272727272727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3</v>
      </c>
      <c r="N42" s="9">
        <f t="shared" si="12"/>
        <v>0</v>
      </c>
      <c r="O42" s="15">
        <f t="shared" si="18"/>
        <v>-0.2727272727272727</v>
      </c>
      <c r="P42" s="9">
        <f t="shared" si="13"/>
        <v>27.27272727272727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3</v>
      </c>
      <c r="N43" s="9">
        <f t="shared" si="12"/>
        <v>0</v>
      </c>
      <c r="O43" s="15">
        <f t="shared" si="18"/>
        <v>-0.2727272727272727</v>
      </c>
      <c r="P43" s="9">
        <f t="shared" si="13"/>
        <v>27.27272727272727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3</v>
      </c>
      <c r="N44" s="9">
        <f t="shared" si="12"/>
        <v>0</v>
      </c>
      <c r="O44" s="15">
        <f t="shared" si="18"/>
        <v>-0.2727272727272727</v>
      </c>
      <c r="P44" s="9">
        <f t="shared" si="13"/>
        <v>27.27272727272727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>
        <v>1</v>
      </c>
      <c r="H45" s="1"/>
      <c r="I45" s="1"/>
      <c r="J45" s="13">
        <f t="shared" si="10"/>
        <v>0</v>
      </c>
      <c r="K45" s="13">
        <f t="shared" si="11"/>
        <v>1</v>
      </c>
      <c r="L45" s="13">
        <f t="shared" si="16"/>
        <v>0</v>
      </c>
      <c r="M45" s="13">
        <f t="shared" si="17"/>
        <v>4</v>
      </c>
      <c r="N45" s="9">
        <f t="shared" si="12"/>
        <v>-0.09090909090909091</v>
      </c>
      <c r="O45" s="15">
        <f t="shared" si="18"/>
        <v>-0.36363636363636365</v>
      </c>
      <c r="P45" s="9">
        <f t="shared" si="13"/>
        <v>36.36363636363637</v>
      </c>
      <c r="Q45" s="13">
        <f t="shared" si="14"/>
        <v>1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4</v>
      </c>
      <c r="N46" s="9">
        <f t="shared" si="12"/>
        <v>0</v>
      </c>
      <c r="O46" s="15">
        <f t="shared" si="18"/>
        <v>-0.36363636363636365</v>
      </c>
      <c r="P46" s="9">
        <f t="shared" si="13"/>
        <v>36.36363636363637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>
        <v>1</v>
      </c>
      <c r="G47" s="1">
        <v>1</v>
      </c>
      <c r="H47" s="1"/>
      <c r="I47" s="1"/>
      <c r="J47" s="13">
        <f t="shared" si="10"/>
        <v>0</v>
      </c>
      <c r="K47" s="13">
        <f t="shared" si="11"/>
        <v>2</v>
      </c>
      <c r="L47" s="13">
        <f t="shared" si="16"/>
        <v>0</v>
      </c>
      <c r="M47" s="13">
        <f t="shared" si="17"/>
        <v>6</v>
      </c>
      <c r="N47" s="9">
        <f t="shared" si="12"/>
        <v>-0.18181818181818182</v>
      </c>
      <c r="O47" s="15">
        <f t="shared" si="18"/>
        <v>-0.5454545454545454</v>
      </c>
      <c r="P47" s="9">
        <f t="shared" si="13"/>
        <v>54.54545454545454</v>
      </c>
      <c r="Q47" s="13">
        <f t="shared" si="14"/>
        <v>2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6</v>
      </c>
      <c r="N48" s="9">
        <f t="shared" si="12"/>
        <v>0</v>
      </c>
      <c r="O48" s="15">
        <f t="shared" si="18"/>
        <v>-0.5454545454545454</v>
      </c>
      <c r="P48" s="9">
        <f t="shared" si="13"/>
        <v>54.54545454545454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6</v>
      </c>
      <c r="N49" s="9">
        <f t="shared" si="12"/>
        <v>0</v>
      </c>
      <c r="O49" s="15">
        <f t="shared" si="18"/>
        <v>-0.5454545454545454</v>
      </c>
      <c r="P49" s="9">
        <f t="shared" si="13"/>
        <v>54.54545454545454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>
        <v>2</v>
      </c>
      <c r="D50" s="3"/>
      <c r="E50" s="3">
        <v>1</v>
      </c>
      <c r="F50" s="3"/>
      <c r="G50" s="3">
        <v>2</v>
      </c>
      <c r="H50" s="3"/>
      <c r="I50" s="1">
        <v>1</v>
      </c>
      <c r="J50" s="13">
        <f t="shared" si="10"/>
        <v>1</v>
      </c>
      <c r="K50" s="13">
        <f t="shared" si="11"/>
        <v>1</v>
      </c>
      <c r="L50" s="13">
        <f t="shared" si="16"/>
        <v>1</v>
      </c>
      <c r="M50" s="13">
        <f t="shared" si="17"/>
        <v>7</v>
      </c>
      <c r="N50" s="9">
        <f t="shared" si="12"/>
        <v>-0.18181818181818182</v>
      </c>
      <c r="O50" s="15">
        <f t="shared" si="18"/>
        <v>-0.7272727272727273</v>
      </c>
      <c r="P50" s="9">
        <f t="shared" si="13"/>
        <v>72.72727272727273</v>
      </c>
      <c r="Q50" s="13">
        <f t="shared" si="14"/>
        <v>4</v>
      </c>
      <c r="R50" s="13">
        <f t="shared" si="15"/>
        <v>2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1</v>
      </c>
      <c r="M51" s="13">
        <f t="shared" si="17"/>
        <v>7</v>
      </c>
      <c r="N51" s="9">
        <f t="shared" si="12"/>
        <v>0</v>
      </c>
      <c r="O51" s="15">
        <f t="shared" si="18"/>
        <v>-0.7272727272727273</v>
      </c>
      <c r="P51" s="9">
        <f t="shared" si="13"/>
        <v>72.72727272727273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>
        <v>1</v>
      </c>
      <c r="F52" s="1">
        <v>1</v>
      </c>
      <c r="G52" s="3">
        <v>4</v>
      </c>
      <c r="H52" s="1">
        <v>2</v>
      </c>
      <c r="I52" s="1">
        <v>1</v>
      </c>
      <c r="J52" s="13">
        <f t="shared" si="10"/>
        <v>-1</v>
      </c>
      <c r="K52" s="13">
        <f t="shared" si="11"/>
        <v>2</v>
      </c>
      <c r="L52" s="13">
        <f t="shared" si="16"/>
        <v>0</v>
      </c>
      <c r="M52" s="13">
        <f t="shared" si="17"/>
        <v>9</v>
      </c>
      <c r="N52" s="9">
        <f t="shared" si="12"/>
        <v>-0.09090909090909091</v>
      </c>
      <c r="O52" s="15">
        <f t="shared" si="18"/>
        <v>-0.8181818181818182</v>
      </c>
      <c r="P52" s="9">
        <f t="shared" si="13"/>
        <v>81.81818181818183</v>
      </c>
      <c r="Q52" s="13">
        <f t="shared" si="14"/>
        <v>5</v>
      </c>
      <c r="R52" s="13">
        <f t="shared" si="15"/>
        <v>4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9</v>
      </c>
      <c r="N53" s="9">
        <f t="shared" si="12"/>
        <v>0</v>
      </c>
      <c r="O53" s="15">
        <f t="shared" si="18"/>
        <v>-0.8181818181818182</v>
      </c>
      <c r="P53" s="9">
        <f t="shared" si="13"/>
        <v>81.81818181818183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9</v>
      </c>
      <c r="N54" s="9">
        <f t="shared" si="12"/>
        <v>0</v>
      </c>
      <c r="O54" s="15">
        <f t="shared" si="18"/>
        <v>-0.8181818181818182</v>
      </c>
      <c r="P54" s="9">
        <f t="shared" si="13"/>
        <v>81.81818181818183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9</v>
      </c>
      <c r="N55" s="9">
        <f t="shared" si="12"/>
        <v>0</v>
      </c>
      <c r="O55" s="15">
        <f t="shared" si="18"/>
        <v>-0.8181818181818182</v>
      </c>
      <c r="P55" s="9">
        <f t="shared" si="13"/>
        <v>81.81818181818183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9</v>
      </c>
      <c r="N56" s="9">
        <f t="shared" si="12"/>
        <v>0</v>
      </c>
      <c r="O56" s="15">
        <f t="shared" si="18"/>
        <v>-0.8181818181818182</v>
      </c>
      <c r="P56" s="9">
        <f t="shared" si="13"/>
        <v>81.81818181818183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0</v>
      </c>
      <c r="M57" s="13">
        <f t="shared" si="17"/>
        <v>9</v>
      </c>
      <c r="N57" s="9">
        <f t="shared" si="12"/>
        <v>0</v>
      </c>
      <c r="O57" s="15">
        <f t="shared" si="18"/>
        <v>-0.8181818181818182</v>
      </c>
      <c r="P57" s="9">
        <f t="shared" si="13"/>
        <v>81.81818181818183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9</v>
      </c>
      <c r="N58" s="9">
        <f t="shared" si="12"/>
        <v>0</v>
      </c>
      <c r="O58" s="15">
        <f t="shared" si="18"/>
        <v>-0.8181818181818182</v>
      </c>
      <c r="P58" s="9">
        <f t="shared" si="13"/>
        <v>81.81818181818183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>
        <v>1</v>
      </c>
      <c r="D59" s="1"/>
      <c r="E59" s="1">
        <v>1</v>
      </c>
      <c r="F59" s="1"/>
      <c r="G59" s="3">
        <v>1</v>
      </c>
      <c r="H59" s="1"/>
      <c r="I59" s="1"/>
      <c r="J59" s="13">
        <f t="shared" si="10"/>
        <v>0</v>
      </c>
      <c r="K59" s="13">
        <f t="shared" si="11"/>
        <v>1</v>
      </c>
      <c r="L59" s="13">
        <f t="shared" si="16"/>
        <v>0</v>
      </c>
      <c r="M59" s="13">
        <f t="shared" si="17"/>
        <v>10</v>
      </c>
      <c r="N59" s="9">
        <f t="shared" si="12"/>
        <v>-0.09090909090909091</v>
      </c>
      <c r="O59" s="15">
        <f t="shared" si="18"/>
        <v>-0.9090909090909092</v>
      </c>
      <c r="P59" s="9">
        <f t="shared" si="13"/>
        <v>90.90909090909092</v>
      </c>
      <c r="Q59" s="13">
        <f t="shared" si="14"/>
        <v>2</v>
      </c>
      <c r="R59" s="13">
        <f t="shared" si="15"/>
        <v>1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0</v>
      </c>
      <c r="M60" s="13">
        <f t="shared" si="17"/>
        <v>10</v>
      </c>
      <c r="N60" s="9">
        <f t="shared" si="12"/>
        <v>0</v>
      </c>
      <c r="O60" s="15">
        <f t="shared" si="18"/>
        <v>-0.9090909090909092</v>
      </c>
      <c r="P60" s="9">
        <f t="shared" si="13"/>
        <v>90.90909090909092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0</v>
      </c>
      <c r="M61" s="13">
        <f t="shared" si="17"/>
        <v>10</v>
      </c>
      <c r="N61" s="9">
        <f t="shared" si="12"/>
        <v>0</v>
      </c>
      <c r="O61" s="15">
        <f t="shared" si="18"/>
        <v>-0.9090909090909092</v>
      </c>
      <c r="P61" s="9">
        <f t="shared" si="13"/>
        <v>90.90909090909092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>
        <v>1</v>
      </c>
      <c r="E62" s="1">
        <v>1</v>
      </c>
      <c r="F62" s="1"/>
      <c r="G62" s="1"/>
      <c r="H62" s="1"/>
      <c r="I62" s="1"/>
      <c r="J62" s="13">
        <f t="shared" si="10"/>
        <v>-2</v>
      </c>
      <c r="K62" s="13">
        <f t="shared" si="11"/>
        <v>0</v>
      </c>
      <c r="L62" s="13">
        <f t="shared" si="16"/>
        <v>-2</v>
      </c>
      <c r="M62" s="13">
        <f t="shared" si="17"/>
        <v>10</v>
      </c>
      <c r="N62" s="9">
        <f t="shared" si="12"/>
        <v>0.18181818181818182</v>
      </c>
      <c r="O62" s="15">
        <f t="shared" si="18"/>
        <v>-0.7272727272727273</v>
      </c>
      <c r="P62" s="9">
        <f t="shared" si="13"/>
        <v>72.72727272727273</v>
      </c>
      <c r="Q62" s="13">
        <f t="shared" si="14"/>
        <v>0</v>
      </c>
      <c r="R62" s="13">
        <f t="shared" si="15"/>
        <v>2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-2</v>
      </c>
      <c r="M63" s="13">
        <f t="shared" si="17"/>
        <v>10</v>
      </c>
      <c r="N63" s="9">
        <f t="shared" si="12"/>
        <v>0</v>
      </c>
      <c r="O63" s="15">
        <f t="shared" si="18"/>
        <v>-0.7272727272727273</v>
      </c>
      <c r="P63" s="9">
        <f t="shared" si="13"/>
        <v>72.72727272727273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-2</v>
      </c>
      <c r="M64" s="13">
        <f t="shared" si="17"/>
        <v>10</v>
      </c>
      <c r="N64" s="9">
        <f t="shared" si="12"/>
        <v>0</v>
      </c>
      <c r="O64" s="15">
        <f t="shared" si="18"/>
        <v>-0.7272727272727273</v>
      </c>
      <c r="P64" s="9">
        <f t="shared" si="13"/>
        <v>72.72727272727273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>
        <v>1</v>
      </c>
      <c r="H65" s="1">
        <v>1</v>
      </c>
      <c r="I65" s="1">
        <v>1</v>
      </c>
      <c r="J65" s="13">
        <f t="shared" si="10"/>
        <v>0</v>
      </c>
      <c r="K65" s="13">
        <f t="shared" si="11"/>
        <v>-1</v>
      </c>
      <c r="L65" s="13">
        <f t="shared" si="16"/>
        <v>-2</v>
      </c>
      <c r="M65" s="13">
        <f t="shared" si="17"/>
        <v>9</v>
      </c>
      <c r="N65" s="9">
        <f t="shared" si="12"/>
        <v>0.09090909090909091</v>
      </c>
      <c r="O65" s="15">
        <f t="shared" si="18"/>
        <v>-0.6363636363636364</v>
      </c>
      <c r="P65" s="9">
        <f t="shared" si="13"/>
        <v>63.63636363636363</v>
      </c>
      <c r="Q65" s="13">
        <f t="shared" si="14"/>
        <v>1</v>
      </c>
      <c r="R65" s="13">
        <f t="shared" si="15"/>
        <v>2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-2</v>
      </c>
      <c r="M66" s="13">
        <f t="shared" si="17"/>
        <v>9</v>
      </c>
      <c r="N66" s="9">
        <f t="shared" si="12"/>
        <v>0</v>
      </c>
      <c r="O66" s="15">
        <f t="shared" si="18"/>
        <v>-0.6363636363636364</v>
      </c>
      <c r="P66" s="9">
        <f t="shared" si="13"/>
        <v>63.63636363636363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-2</v>
      </c>
      <c r="M67" s="13">
        <f t="shared" si="17"/>
        <v>9</v>
      </c>
      <c r="N67" s="9">
        <f t="shared" si="12"/>
        <v>0</v>
      </c>
      <c r="O67" s="15">
        <f t="shared" si="18"/>
        <v>-0.6363636363636364</v>
      </c>
      <c r="P67" s="9">
        <f t="shared" si="13"/>
        <v>63.63636363636363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-2</v>
      </c>
      <c r="M68" s="13">
        <f t="shared" si="17"/>
        <v>9</v>
      </c>
      <c r="N68" s="9">
        <f aca="true" t="shared" si="21" ref="N68:N94">(+J68+K68)*($J$96/($J$96+$K$96))</f>
        <v>0</v>
      </c>
      <c r="O68" s="15">
        <f t="shared" si="18"/>
        <v>-0.6363636363636364</v>
      </c>
      <c r="P68" s="9">
        <f aca="true" t="shared" si="22" ref="P68:P94">O68*100/$N$96</f>
        <v>63.63636363636363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-2</v>
      </c>
      <c r="M69" s="13">
        <f aca="true" t="shared" si="26" ref="M69:M94">M68+K69</f>
        <v>9</v>
      </c>
      <c r="N69" s="9">
        <f t="shared" si="21"/>
        <v>0</v>
      </c>
      <c r="O69" s="15">
        <f aca="true" t="shared" si="27" ref="O69:O94">O68+N69</f>
        <v>-0.6363636363636364</v>
      </c>
      <c r="P69" s="9">
        <f t="shared" si="22"/>
        <v>63.63636363636363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-2</v>
      </c>
      <c r="M70" s="13">
        <f t="shared" si="26"/>
        <v>9</v>
      </c>
      <c r="N70" s="9">
        <f t="shared" si="21"/>
        <v>0</v>
      </c>
      <c r="O70" s="15">
        <f t="shared" si="27"/>
        <v>-0.6363636363636364</v>
      </c>
      <c r="P70" s="9">
        <f t="shared" si="22"/>
        <v>63.63636363636363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-2</v>
      </c>
      <c r="M71" s="13">
        <f t="shared" si="26"/>
        <v>9</v>
      </c>
      <c r="N71" s="9">
        <f t="shared" si="21"/>
        <v>0</v>
      </c>
      <c r="O71" s="15">
        <f t="shared" si="27"/>
        <v>-0.6363636363636364</v>
      </c>
      <c r="P71" s="9">
        <f t="shared" si="22"/>
        <v>63.63636363636363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-2</v>
      </c>
      <c r="M72" s="13">
        <f t="shared" si="26"/>
        <v>9</v>
      </c>
      <c r="N72" s="9">
        <f t="shared" si="21"/>
        <v>0</v>
      </c>
      <c r="O72" s="15">
        <f t="shared" si="27"/>
        <v>-0.6363636363636364</v>
      </c>
      <c r="P72" s="9">
        <f t="shared" si="22"/>
        <v>63.63636363636363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-2</v>
      </c>
      <c r="M73" s="13">
        <f t="shared" si="26"/>
        <v>9</v>
      </c>
      <c r="N73" s="9">
        <f t="shared" si="21"/>
        <v>0</v>
      </c>
      <c r="O73" s="15">
        <f t="shared" si="27"/>
        <v>-0.6363636363636364</v>
      </c>
      <c r="P73" s="9">
        <f t="shared" si="22"/>
        <v>63.63636363636363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-2</v>
      </c>
      <c r="M74" s="13">
        <f t="shared" si="26"/>
        <v>9</v>
      </c>
      <c r="N74" s="9">
        <f t="shared" si="21"/>
        <v>0</v>
      </c>
      <c r="O74" s="15">
        <f t="shared" si="27"/>
        <v>-0.6363636363636364</v>
      </c>
      <c r="P74" s="9">
        <f t="shared" si="22"/>
        <v>63.63636363636363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-2</v>
      </c>
      <c r="M75" s="13">
        <f t="shared" si="26"/>
        <v>9</v>
      </c>
      <c r="N75" s="9">
        <f t="shared" si="21"/>
        <v>0</v>
      </c>
      <c r="O75" s="15">
        <f t="shared" si="27"/>
        <v>-0.6363636363636364</v>
      </c>
      <c r="P75" s="9">
        <f t="shared" si="22"/>
        <v>63.63636363636363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>
        <v>1</v>
      </c>
      <c r="H76" s="1"/>
      <c r="I76" s="1"/>
      <c r="J76" s="13">
        <f t="shared" si="19"/>
        <v>0</v>
      </c>
      <c r="K76" s="13">
        <f t="shared" si="20"/>
        <v>1</v>
      </c>
      <c r="L76" s="13">
        <f t="shared" si="25"/>
        <v>-2</v>
      </c>
      <c r="M76" s="13">
        <f t="shared" si="26"/>
        <v>10</v>
      </c>
      <c r="N76" s="9">
        <f t="shared" si="21"/>
        <v>-0.09090909090909091</v>
      </c>
      <c r="O76" s="15">
        <f t="shared" si="27"/>
        <v>-0.7272727272727273</v>
      </c>
      <c r="P76" s="9">
        <f t="shared" si="22"/>
        <v>72.72727272727273</v>
      </c>
      <c r="Q76" s="13">
        <f t="shared" si="23"/>
        <v>1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-2</v>
      </c>
      <c r="M77" s="13">
        <f t="shared" si="26"/>
        <v>10</v>
      </c>
      <c r="N77" s="9">
        <f t="shared" si="21"/>
        <v>0</v>
      </c>
      <c r="O77" s="15">
        <f t="shared" si="27"/>
        <v>-0.7272727272727273</v>
      </c>
      <c r="P77" s="9">
        <f t="shared" si="22"/>
        <v>72.72727272727273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>
        <v>1</v>
      </c>
      <c r="D78" s="1"/>
      <c r="E78" s="1"/>
      <c r="F78" s="1"/>
      <c r="G78" s="1"/>
      <c r="H78" s="1">
        <v>1</v>
      </c>
      <c r="I78" s="1"/>
      <c r="J78" s="13">
        <f t="shared" si="19"/>
        <v>1</v>
      </c>
      <c r="K78" s="13">
        <f t="shared" si="20"/>
        <v>-1</v>
      </c>
      <c r="L78" s="13">
        <f t="shared" si="25"/>
        <v>-1</v>
      </c>
      <c r="M78" s="13">
        <f t="shared" si="26"/>
        <v>9</v>
      </c>
      <c r="N78" s="9">
        <f t="shared" si="21"/>
        <v>0</v>
      </c>
      <c r="O78" s="15">
        <f t="shared" si="27"/>
        <v>-0.7272727272727273</v>
      </c>
      <c r="P78" s="9">
        <f t="shared" si="22"/>
        <v>72.72727272727273</v>
      </c>
      <c r="Q78" s="13">
        <f t="shared" si="23"/>
        <v>1</v>
      </c>
      <c r="R78" s="13">
        <f t="shared" si="24"/>
        <v>1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-1</v>
      </c>
      <c r="M79" s="13">
        <f t="shared" si="26"/>
        <v>9</v>
      </c>
      <c r="N79" s="9">
        <f t="shared" si="21"/>
        <v>0</v>
      </c>
      <c r="O79" s="15">
        <f t="shared" si="27"/>
        <v>-0.7272727272727273</v>
      </c>
      <c r="P79" s="9">
        <f t="shared" si="22"/>
        <v>72.72727272727273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>
        <v>1</v>
      </c>
      <c r="C80" s="3"/>
      <c r="D80" s="1"/>
      <c r="E80" s="1"/>
      <c r="F80" s="1"/>
      <c r="G80" s="3"/>
      <c r="H80" s="1"/>
      <c r="I80" s="1"/>
      <c r="J80" s="13">
        <f t="shared" si="19"/>
        <v>1</v>
      </c>
      <c r="K80" s="13">
        <f t="shared" si="20"/>
        <v>0</v>
      </c>
      <c r="L80" s="13">
        <f t="shared" si="25"/>
        <v>0</v>
      </c>
      <c r="M80" s="13">
        <f t="shared" si="26"/>
        <v>9</v>
      </c>
      <c r="N80" s="9">
        <f t="shared" si="21"/>
        <v>-0.09090909090909091</v>
      </c>
      <c r="O80" s="15">
        <f t="shared" si="27"/>
        <v>-0.8181818181818182</v>
      </c>
      <c r="P80" s="9">
        <f t="shared" si="22"/>
        <v>81.81818181818183</v>
      </c>
      <c r="Q80" s="13">
        <f t="shared" si="23"/>
        <v>1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0</v>
      </c>
      <c r="M81" s="13">
        <f t="shared" si="26"/>
        <v>9</v>
      </c>
      <c r="N81" s="9">
        <f t="shared" si="21"/>
        <v>0</v>
      </c>
      <c r="O81" s="15">
        <f t="shared" si="27"/>
        <v>-0.8181818181818182</v>
      </c>
      <c r="P81" s="9">
        <f t="shared" si="22"/>
        <v>81.81818181818183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>
        <v>1</v>
      </c>
      <c r="H82" s="1"/>
      <c r="I82" s="1"/>
      <c r="J82" s="13">
        <f t="shared" si="19"/>
        <v>0</v>
      </c>
      <c r="K82" s="13">
        <f t="shared" si="20"/>
        <v>1</v>
      </c>
      <c r="L82" s="13">
        <f t="shared" si="25"/>
        <v>0</v>
      </c>
      <c r="M82" s="13">
        <f t="shared" si="26"/>
        <v>10</v>
      </c>
      <c r="N82" s="9">
        <f t="shared" si="21"/>
        <v>-0.09090909090909091</v>
      </c>
      <c r="O82" s="15">
        <f t="shared" si="27"/>
        <v>-0.9090909090909092</v>
      </c>
      <c r="P82" s="9">
        <f t="shared" si="22"/>
        <v>90.90909090909092</v>
      </c>
      <c r="Q82" s="13">
        <f t="shared" si="23"/>
        <v>1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0</v>
      </c>
      <c r="M83" s="13">
        <f t="shared" si="26"/>
        <v>10</v>
      </c>
      <c r="N83" s="9">
        <f t="shared" si="21"/>
        <v>0</v>
      </c>
      <c r="O83" s="15">
        <f t="shared" si="27"/>
        <v>-0.9090909090909092</v>
      </c>
      <c r="P83" s="9">
        <f t="shared" si="22"/>
        <v>90.90909090909092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>
        <v>1</v>
      </c>
      <c r="E84" s="3"/>
      <c r="F84" s="1"/>
      <c r="G84" s="1">
        <v>1</v>
      </c>
      <c r="H84" s="1"/>
      <c r="I84" s="1"/>
      <c r="J84" s="13">
        <f t="shared" si="19"/>
        <v>-1</v>
      </c>
      <c r="K84" s="13">
        <f t="shared" si="20"/>
        <v>1</v>
      </c>
      <c r="L84" s="13">
        <f t="shared" si="25"/>
        <v>-1</v>
      </c>
      <c r="M84" s="13">
        <f t="shared" si="26"/>
        <v>11</v>
      </c>
      <c r="N84" s="9">
        <f t="shared" si="21"/>
        <v>0</v>
      </c>
      <c r="O84" s="15">
        <f t="shared" si="27"/>
        <v>-0.9090909090909092</v>
      </c>
      <c r="P84" s="9">
        <f t="shared" si="22"/>
        <v>90.90909090909092</v>
      </c>
      <c r="Q84" s="13">
        <f t="shared" si="23"/>
        <v>1</v>
      </c>
      <c r="R84" s="13">
        <f t="shared" si="24"/>
        <v>1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-1</v>
      </c>
      <c r="M85" s="13">
        <f t="shared" si="26"/>
        <v>11</v>
      </c>
      <c r="N85" s="9">
        <f t="shared" si="21"/>
        <v>0</v>
      </c>
      <c r="O85" s="15">
        <f t="shared" si="27"/>
        <v>-0.9090909090909092</v>
      </c>
      <c r="P85" s="9">
        <f t="shared" si="22"/>
        <v>90.90909090909092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-1</v>
      </c>
      <c r="M86" s="13">
        <f t="shared" si="26"/>
        <v>11</v>
      </c>
      <c r="N86" s="9">
        <f t="shared" si="21"/>
        <v>0</v>
      </c>
      <c r="O86" s="15">
        <f t="shared" si="27"/>
        <v>-0.9090909090909092</v>
      </c>
      <c r="P86" s="9">
        <f t="shared" si="22"/>
        <v>90.90909090909092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>
        <v>1</v>
      </c>
      <c r="E87" s="3"/>
      <c r="F87" s="1"/>
      <c r="G87" s="1"/>
      <c r="H87" s="1"/>
      <c r="I87" s="1"/>
      <c r="J87" s="13">
        <f t="shared" si="19"/>
        <v>-1</v>
      </c>
      <c r="K87" s="13">
        <f t="shared" si="20"/>
        <v>0</v>
      </c>
      <c r="L87" s="13">
        <f t="shared" si="25"/>
        <v>-2</v>
      </c>
      <c r="M87" s="13">
        <f t="shared" si="26"/>
        <v>11</v>
      </c>
      <c r="N87" s="9">
        <f t="shared" si="21"/>
        <v>0.09090909090909091</v>
      </c>
      <c r="O87" s="15">
        <f t="shared" si="27"/>
        <v>-0.8181818181818182</v>
      </c>
      <c r="P87" s="9">
        <f t="shared" si="22"/>
        <v>81.81818181818183</v>
      </c>
      <c r="Q87" s="13">
        <f t="shared" si="23"/>
        <v>0</v>
      </c>
      <c r="R87" s="13">
        <f t="shared" si="24"/>
        <v>1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-2</v>
      </c>
      <c r="M88" s="13">
        <f t="shared" si="26"/>
        <v>11</v>
      </c>
      <c r="N88" s="9">
        <f t="shared" si="21"/>
        <v>0</v>
      </c>
      <c r="O88" s="15">
        <f t="shared" si="27"/>
        <v>-0.8181818181818182</v>
      </c>
      <c r="P88" s="9">
        <f t="shared" si="22"/>
        <v>81.81818181818183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>
        <v>1</v>
      </c>
      <c r="D89" s="1"/>
      <c r="E89" s="1"/>
      <c r="F89" s="1"/>
      <c r="G89" s="1">
        <v>1</v>
      </c>
      <c r="H89" s="1"/>
      <c r="I89" s="1"/>
      <c r="J89" s="13">
        <f t="shared" si="19"/>
        <v>1</v>
      </c>
      <c r="K89" s="13">
        <f t="shared" si="20"/>
        <v>1</v>
      </c>
      <c r="L89" s="13">
        <f t="shared" si="25"/>
        <v>-1</v>
      </c>
      <c r="M89" s="13">
        <f t="shared" si="26"/>
        <v>12</v>
      </c>
      <c r="N89" s="9">
        <f t="shared" si="21"/>
        <v>-0.18181818181818182</v>
      </c>
      <c r="O89" s="15">
        <f t="shared" si="27"/>
        <v>-1</v>
      </c>
      <c r="P89" s="9">
        <f t="shared" si="22"/>
        <v>100</v>
      </c>
      <c r="Q89" s="13">
        <f t="shared" si="23"/>
        <v>2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-1</v>
      </c>
      <c r="M90" s="13">
        <f t="shared" si="26"/>
        <v>12</v>
      </c>
      <c r="N90" s="9">
        <f t="shared" si="21"/>
        <v>0</v>
      </c>
      <c r="O90" s="15">
        <f t="shared" si="27"/>
        <v>-1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-1</v>
      </c>
      <c r="M91" s="13">
        <f t="shared" si="26"/>
        <v>12</v>
      </c>
      <c r="N91" s="9">
        <f t="shared" si="21"/>
        <v>0</v>
      </c>
      <c r="O91" s="15">
        <f t="shared" si="27"/>
        <v>-1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-1</v>
      </c>
      <c r="M92" s="13">
        <f t="shared" si="26"/>
        <v>12</v>
      </c>
      <c r="N92" s="9">
        <f t="shared" si="21"/>
        <v>0</v>
      </c>
      <c r="O92" s="15">
        <f t="shared" si="27"/>
        <v>-1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-1</v>
      </c>
      <c r="M93" s="13">
        <f t="shared" si="26"/>
        <v>12</v>
      </c>
      <c r="N93" s="9">
        <f t="shared" si="21"/>
        <v>0</v>
      </c>
      <c r="O93" s="15">
        <f t="shared" si="27"/>
        <v>-1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-1</v>
      </c>
      <c r="M94" s="13">
        <f t="shared" si="26"/>
        <v>12</v>
      </c>
      <c r="N94" s="9">
        <f t="shared" si="21"/>
        <v>0</v>
      </c>
      <c r="O94" s="15">
        <f t="shared" si="27"/>
        <v>-1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1</v>
      </c>
      <c r="C96" s="13">
        <f t="shared" si="28"/>
        <v>9</v>
      </c>
      <c r="D96" s="13">
        <f t="shared" si="28"/>
        <v>5</v>
      </c>
      <c r="E96" s="13">
        <f t="shared" si="28"/>
        <v>6</v>
      </c>
      <c r="F96" s="13">
        <f t="shared" si="28"/>
        <v>2</v>
      </c>
      <c r="G96" s="13">
        <f t="shared" si="28"/>
        <v>18</v>
      </c>
      <c r="H96" s="13">
        <f t="shared" si="28"/>
        <v>4</v>
      </c>
      <c r="I96" s="13">
        <f t="shared" si="28"/>
        <v>4</v>
      </c>
      <c r="J96" s="13">
        <f t="shared" si="28"/>
        <v>-1</v>
      </c>
      <c r="K96" s="13">
        <f t="shared" si="28"/>
        <v>12</v>
      </c>
      <c r="L96" s="13"/>
      <c r="M96" s="13"/>
      <c r="N96" s="13">
        <f>SUM(N4:N94)</f>
        <v>-1</v>
      </c>
      <c r="O96" s="13"/>
      <c r="P96" s="13"/>
      <c r="Q96" s="13">
        <f>SUM(Q4:Q94)</f>
        <v>30</v>
      </c>
      <c r="R96" s="13">
        <f>SUM(R4:R94)</f>
        <v>19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G88" sqref="G88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57</v>
      </c>
      <c r="H1" s="6"/>
      <c r="T1" s="5" t="s">
        <v>0</v>
      </c>
      <c r="U1" s="7" t="str">
        <f>B1</f>
        <v>Eurema lisa</v>
      </c>
      <c r="V1" s="8"/>
      <c r="W1" s="6"/>
      <c r="X1" s="8"/>
      <c r="Y1" s="6" t="str">
        <f>G1</f>
        <v>Spring 1994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34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22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0.4090909090909091</v>
      </c>
      <c r="AA4" s="9">
        <f aca="true" t="shared" si="6" ref="AA4:AA16">Z4*100/$Z$17</f>
        <v>4.545454545454546</v>
      </c>
      <c r="AB4" s="15">
        <f>SUM(Q4:Q10)+SUM(R4:R10)</f>
        <v>1</v>
      </c>
      <c r="AC4" s="15">
        <f>100*SUM(Q4:Q10)/AB4</f>
        <v>100</v>
      </c>
    </row>
    <row r="5" spans="1:29" ht="15">
      <c r="A5" s="17">
        <v>32573</v>
      </c>
      <c r="B5" s="1"/>
      <c r="C5" s="1">
        <v>1</v>
      </c>
      <c r="D5" s="1"/>
      <c r="E5" s="1"/>
      <c r="F5" s="1"/>
      <c r="G5" s="1"/>
      <c r="H5" s="1"/>
      <c r="I5" s="1"/>
      <c r="J5" s="13">
        <f t="shared" si="0"/>
        <v>1</v>
      </c>
      <c r="K5" s="13">
        <f t="shared" si="1"/>
        <v>0</v>
      </c>
      <c r="L5" s="13">
        <f aca="true" t="shared" si="7" ref="L5:L36">L4+J5</f>
        <v>1</v>
      </c>
      <c r="M5" s="13">
        <f aca="true" t="shared" si="8" ref="M5:M36">M4+K5</f>
        <v>0</v>
      </c>
      <c r="N5" s="9">
        <f t="shared" si="2"/>
        <v>0.4090909090909091</v>
      </c>
      <c r="O5" s="15">
        <f aca="true" t="shared" si="9" ref="O5:O36">O4+N5</f>
        <v>0.4090909090909091</v>
      </c>
      <c r="P5" s="9">
        <f t="shared" si="3"/>
        <v>4.545454545454546</v>
      </c>
      <c r="Q5" s="13">
        <f t="shared" si="4"/>
        <v>1</v>
      </c>
      <c r="R5" s="13">
        <f t="shared" si="5"/>
        <v>0</v>
      </c>
      <c r="T5" s="12" t="s">
        <v>29</v>
      </c>
      <c r="V5" s="13">
        <f>R96</f>
        <v>6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1</v>
      </c>
      <c r="M6" s="13">
        <f t="shared" si="8"/>
        <v>0</v>
      </c>
      <c r="N6" s="9">
        <f t="shared" si="2"/>
        <v>0</v>
      </c>
      <c r="O6" s="15">
        <f t="shared" si="9"/>
        <v>0.4090909090909091</v>
      </c>
      <c r="P6" s="9">
        <f t="shared" si="3"/>
        <v>4.545454545454546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28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1</v>
      </c>
      <c r="M7" s="13">
        <f t="shared" si="8"/>
        <v>0</v>
      </c>
      <c r="N7" s="9">
        <f t="shared" si="2"/>
        <v>0</v>
      </c>
      <c r="O7" s="15">
        <f t="shared" si="9"/>
        <v>0.4090909090909091</v>
      </c>
      <c r="P7" s="9">
        <f t="shared" si="3"/>
        <v>4.545454545454546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82.3529411764706</v>
      </c>
      <c r="W7" s="8"/>
      <c r="Y7" s="18" t="s">
        <v>34</v>
      </c>
      <c r="Z7" s="15">
        <f>SUM(N25:N31)</f>
        <v>0.4090909090909091</v>
      </c>
      <c r="AA7" s="9">
        <f t="shared" si="6"/>
        <v>4.545454545454546</v>
      </c>
      <c r="AB7" s="15">
        <f>SUM(Q25:Q31)+SUM(R25:R31)</f>
        <v>1</v>
      </c>
      <c r="AC7" s="15">
        <f>100*SUM(Q25:Q31)/AB7</f>
        <v>100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1</v>
      </c>
      <c r="M8" s="13">
        <f t="shared" si="8"/>
        <v>0</v>
      </c>
      <c r="N8" s="9">
        <f t="shared" si="2"/>
        <v>0</v>
      </c>
      <c r="O8" s="15">
        <f t="shared" si="9"/>
        <v>0.4090909090909091</v>
      </c>
      <c r="P8" s="9">
        <f t="shared" si="3"/>
        <v>4.545454545454546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0.4090909090909091</v>
      </c>
      <c r="AA8" s="9">
        <f t="shared" si="6"/>
        <v>4.545454545454546</v>
      </c>
      <c r="AB8" s="15">
        <f>SUM(Q32:Q38)+SUM(R32:R38)</f>
        <v>1</v>
      </c>
      <c r="AC8" s="15">
        <f>100*SUM(Q32:Q38)/AB8</f>
        <v>100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1</v>
      </c>
      <c r="M9" s="13">
        <f t="shared" si="8"/>
        <v>0</v>
      </c>
      <c r="N9" s="9">
        <f t="shared" si="2"/>
        <v>0</v>
      </c>
      <c r="O9" s="15">
        <f t="shared" si="9"/>
        <v>0.4090909090909091</v>
      </c>
      <c r="P9" s="9">
        <f t="shared" si="3"/>
        <v>4.545454545454546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-0.4090909090909091</v>
      </c>
      <c r="AA9" s="9">
        <f t="shared" si="6"/>
        <v>-4.545454545454546</v>
      </c>
      <c r="AB9" s="15">
        <f>SUM(Q39:Q45)+SUM(R39:R45)</f>
        <v>1</v>
      </c>
      <c r="AC9" s="15">
        <f>100*SUM(Q39:Q45)/AB9</f>
        <v>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1</v>
      </c>
      <c r="M10" s="13">
        <f t="shared" si="8"/>
        <v>0</v>
      </c>
      <c r="N10" s="9">
        <f t="shared" si="2"/>
        <v>0</v>
      </c>
      <c r="O10" s="15">
        <f t="shared" si="9"/>
        <v>0.4090909090909091</v>
      </c>
      <c r="P10" s="9">
        <f t="shared" si="3"/>
        <v>4.545454545454546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84.61538461538461</v>
      </c>
      <c r="W10" s="8"/>
      <c r="X10" s="20" t="s">
        <v>38</v>
      </c>
      <c r="Z10" s="15">
        <f>SUM(N46:N52)</f>
        <v>0.8181818181818182</v>
      </c>
      <c r="AA10" s="9">
        <f t="shared" si="6"/>
        <v>9.090909090909092</v>
      </c>
      <c r="AB10" s="15">
        <f>SUM(Q46:Q52)+SUM(R46:R52)</f>
        <v>4</v>
      </c>
      <c r="AC10" s="15">
        <f>100*SUM(Q46:Q52)/AB10</f>
        <v>75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1</v>
      </c>
      <c r="M11" s="13">
        <f t="shared" si="8"/>
        <v>0</v>
      </c>
      <c r="N11" s="9">
        <f t="shared" si="2"/>
        <v>0</v>
      </c>
      <c r="O11" s="15">
        <f t="shared" si="9"/>
        <v>0.4090909090909091</v>
      </c>
      <c r="P11" s="9">
        <f t="shared" si="3"/>
        <v>4.545454545454546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100</v>
      </c>
      <c r="W11" s="8"/>
      <c r="Y11" s="20" t="s">
        <v>39</v>
      </c>
      <c r="Z11" s="15">
        <f>SUM(N53:N59)</f>
        <v>2.8636363636363638</v>
      </c>
      <c r="AA11" s="9">
        <f t="shared" si="6"/>
        <v>31.81818181818182</v>
      </c>
      <c r="AB11" s="15">
        <f>SUM(Q53:Q59)+SUM(R53:R59)</f>
        <v>9</v>
      </c>
      <c r="AC11" s="15">
        <f>100*SUM(Q53:Q59)/AB11</f>
        <v>88.88888888888889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1</v>
      </c>
      <c r="M12" s="13">
        <f t="shared" si="8"/>
        <v>0</v>
      </c>
      <c r="N12" s="9">
        <f t="shared" si="2"/>
        <v>0</v>
      </c>
      <c r="O12" s="15">
        <f t="shared" si="9"/>
        <v>0.4090909090909091</v>
      </c>
      <c r="P12" s="9">
        <f t="shared" si="3"/>
        <v>4.545454545454546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92.85714285714286</v>
      </c>
      <c r="W12" s="8"/>
      <c r="X12" s="20" t="s">
        <v>41</v>
      </c>
      <c r="Z12" s="15">
        <f>SUM(N60:N66)</f>
        <v>1.2272727272727273</v>
      </c>
      <c r="AA12" s="9">
        <f t="shared" si="6"/>
        <v>13.636363636363637</v>
      </c>
      <c r="AB12" s="15">
        <f>SUM(Q60:Q66)+SUM(R60:R66)</f>
        <v>7</v>
      </c>
      <c r="AC12" s="15">
        <f>100*SUM(Q60:Q66)/AB12</f>
        <v>71.42857142857143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1</v>
      </c>
      <c r="M13" s="13">
        <f t="shared" si="8"/>
        <v>0</v>
      </c>
      <c r="N13" s="9">
        <f t="shared" si="2"/>
        <v>0</v>
      </c>
      <c r="O13" s="15">
        <f t="shared" si="9"/>
        <v>0.4090909090909091</v>
      </c>
      <c r="P13" s="9">
        <f t="shared" si="3"/>
        <v>4.545454545454546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2.4545454545454546</v>
      </c>
      <c r="AA13" s="9">
        <f t="shared" si="6"/>
        <v>27.272727272727273</v>
      </c>
      <c r="AB13" s="15">
        <f>SUM(Q67:Q73)+SUM(R67:R73)</f>
        <v>6</v>
      </c>
      <c r="AC13" s="15">
        <f>100*SUM(Q67:Q73)/AB13</f>
        <v>100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1</v>
      </c>
      <c r="M14" s="13">
        <f t="shared" si="8"/>
        <v>0</v>
      </c>
      <c r="N14" s="9">
        <f t="shared" si="2"/>
        <v>0</v>
      </c>
      <c r="O14" s="15">
        <f t="shared" si="9"/>
        <v>0.4090909090909091</v>
      </c>
      <c r="P14" s="9">
        <f t="shared" si="3"/>
        <v>4.545454545454546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1</v>
      </c>
      <c r="M15" s="13">
        <f t="shared" si="8"/>
        <v>0</v>
      </c>
      <c r="N15" s="9">
        <f t="shared" si="2"/>
        <v>0</v>
      </c>
      <c r="O15" s="15">
        <f t="shared" si="9"/>
        <v>0.4090909090909091</v>
      </c>
      <c r="P15" s="9">
        <f t="shared" si="3"/>
        <v>4.545454545454546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0.8181818181818182</v>
      </c>
      <c r="AA15" s="9">
        <f t="shared" si="6"/>
        <v>9.090909090909092</v>
      </c>
      <c r="AB15" s="15">
        <f>SUM(Q81:Q87)+SUM(R81:R87)</f>
        <v>4</v>
      </c>
      <c r="AC15" s="15">
        <f>100*SUM(Q81:Q87)/AB15</f>
        <v>75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1</v>
      </c>
      <c r="M16" s="13">
        <f t="shared" si="8"/>
        <v>0</v>
      </c>
      <c r="N16" s="9">
        <f t="shared" si="2"/>
        <v>0</v>
      </c>
      <c r="O16" s="15">
        <f t="shared" si="9"/>
        <v>0.4090909090909091</v>
      </c>
      <c r="P16" s="9">
        <f t="shared" si="3"/>
        <v>4.545454545454546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1</v>
      </c>
      <c r="M17" s="13">
        <f t="shared" si="8"/>
        <v>0</v>
      </c>
      <c r="N17" s="9">
        <f t="shared" si="2"/>
        <v>0</v>
      </c>
      <c r="O17" s="15">
        <f t="shared" si="9"/>
        <v>0.4090909090909091</v>
      </c>
      <c r="P17" s="9">
        <f t="shared" si="3"/>
        <v>4.545454545454546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9</v>
      </c>
      <c r="AA17" s="13">
        <f>SUM(AA4:AA16)</f>
        <v>100</v>
      </c>
      <c r="AB17" s="13">
        <f>SUM(AB4:AB16)</f>
        <v>34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1</v>
      </c>
      <c r="M18" s="13">
        <f t="shared" si="8"/>
        <v>0</v>
      </c>
      <c r="N18" s="9">
        <f t="shared" si="2"/>
        <v>0</v>
      </c>
      <c r="O18" s="15">
        <f t="shared" si="9"/>
        <v>0.4090909090909091</v>
      </c>
      <c r="P18" s="9">
        <f t="shared" si="3"/>
        <v>4.545454545454546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1</v>
      </c>
      <c r="M19" s="13">
        <f t="shared" si="8"/>
        <v>0</v>
      </c>
      <c r="N19" s="9">
        <f t="shared" si="2"/>
        <v>0</v>
      </c>
      <c r="O19" s="15">
        <f t="shared" si="9"/>
        <v>0.4090909090909091</v>
      </c>
      <c r="P19" s="9">
        <f t="shared" si="3"/>
        <v>4.545454545454546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1</v>
      </c>
      <c r="M20" s="13">
        <f t="shared" si="8"/>
        <v>0</v>
      </c>
      <c r="N20" s="9">
        <f t="shared" si="2"/>
        <v>0</v>
      </c>
      <c r="O20" s="15">
        <f t="shared" si="9"/>
        <v>0.4090909090909091</v>
      </c>
      <c r="P20" s="9">
        <f t="shared" si="3"/>
        <v>4.545454545454546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1</v>
      </c>
      <c r="M21" s="13">
        <f t="shared" si="8"/>
        <v>0</v>
      </c>
      <c r="N21" s="9">
        <f t="shared" si="2"/>
        <v>0</v>
      </c>
      <c r="O21" s="15">
        <f t="shared" si="9"/>
        <v>0.4090909090909091</v>
      </c>
      <c r="P21" s="9">
        <f t="shared" si="3"/>
        <v>4.545454545454546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1</v>
      </c>
      <c r="M22" s="13">
        <f t="shared" si="8"/>
        <v>0</v>
      </c>
      <c r="N22" s="9">
        <f t="shared" si="2"/>
        <v>0</v>
      </c>
      <c r="O22" s="15">
        <f t="shared" si="9"/>
        <v>0.4090909090909091</v>
      </c>
      <c r="P22" s="9">
        <f t="shared" si="3"/>
        <v>4.545454545454546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1</v>
      </c>
      <c r="M23" s="13">
        <f t="shared" si="8"/>
        <v>0</v>
      </c>
      <c r="N23" s="9">
        <f t="shared" si="2"/>
        <v>0</v>
      </c>
      <c r="O23" s="15">
        <f t="shared" si="9"/>
        <v>0.4090909090909091</v>
      </c>
      <c r="P23" s="9">
        <f t="shared" si="3"/>
        <v>4.545454545454546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1</v>
      </c>
      <c r="M24" s="13">
        <f t="shared" si="8"/>
        <v>0</v>
      </c>
      <c r="N24" s="9">
        <f t="shared" si="2"/>
        <v>0</v>
      </c>
      <c r="O24" s="15">
        <f t="shared" si="9"/>
        <v>0.4090909090909091</v>
      </c>
      <c r="P24" s="9">
        <f t="shared" si="3"/>
        <v>4.545454545454546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1</v>
      </c>
      <c r="M25" s="13">
        <f t="shared" si="8"/>
        <v>0</v>
      </c>
      <c r="N25" s="9">
        <f t="shared" si="2"/>
        <v>0</v>
      </c>
      <c r="O25" s="15">
        <f t="shared" si="9"/>
        <v>0.4090909090909091</v>
      </c>
      <c r="P25" s="9">
        <f t="shared" si="3"/>
        <v>4.545454545454546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>
        <v>1</v>
      </c>
      <c r="D26" s="3"/>
      <c r="E26" s="3"/>
      <c r="F26" s="3"/>
      <c r="G26" s="3"/>
      <c r="H26" s="1"/>
      <c r="I26" s="1"/>
      <c r="J26" s="13">
        <f t="shared" si="0"/>
        <v>1</v>
      </c>
      <c r="K26" s="13">
        <f t="shared" si="1"/>
        <v>0</v>
      </c>
      <c r="L26" s="13">
        <f t="shared" si="7"/>
        <v>2</v>
      </c>
      <c r="M26" s="13">
        <f t="shared" si="8"/>
        <v>0</v>
      </c>
      <c r="N26" s="9">
        <f t="shared" si="2"/>
        <v>0.4090909090909091</v>
      </c>
      <c r="O26" s="15">
        <f t="shared" si="9"/>
        <v>0.8181818181818182</v>
      </c>
      <c r="P26" s="9">
        <f t="shared" si="3"/>
        <v>9.090909090909092</v>
      </c>
      <c r="Q26" s="13">
        <f t="shared" si="4"/>
        <v>1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2</v>
      </c>
      <c r="M27" s="13">
        <f t="shared" si="8"/>
        <v>0</v>
      </c>
      <c r="N27" s="9">
        <f t="shared" si="2"/>
        <v>0</v>
      </c>
      <c r="O27" s="15">
        <f t="shared" si="9"/>
        <v>0.8181818181818182</v>
      </c>
      <c r="P27" s="9">
        <f t="shared" si="3"/>
        <v>9.090909090909092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2</v>
      </c>
      <c r="M28" s="13">
        <f t="shared" si="8"/>
        <v>0</v>
      </c>
      <c r="N28" s="9">
        <f t="shared" si="2"/>
        <v>0</v>
      </c>
      <c r="O28" s="15">
        <f t="shared" si="9"/>
        <v>0.8181818181818182</v>
      </c>
      <c r="P28" s="9">
        <f t="shared" si="3"/>
        <v>9.090909090909092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2</v>
      </c>
      <c r="M29" s="13">
        <f t="shared" si="8"/>
        <v>0</v>
      </c>
      <c r="N29" s="9">
        <f t="shared" si="2"/>
        <v>0</v>
      </c>
      <c r="O29" s="15">
        <f t="shared" si="9"/>
        <v>0.8181818181818182</v>
      </c>
      <c r="P29" s="9">
        <f t="shared" si="3"/>
        <v>9.090909090909092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2</v>
      </c>
      <c r="M30" s="13">
        <f t="shared" si="8"/>
        <v>0</v>
      </c>
      <c r="N30" s="9">
        <f t="shared" si="2"/>
        <v>0</v>
      </c>
      <c r="O30" s="15">
        <f t="shared" si="9"/>
        <v>0.8181818181818182</v>
      </c>
      <c r="P30" s="9">
        <f t="shared" si="3"/>
        <v>9.090909090909092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2</v>
      </c>
      <c r="M31" s="13">
        <f t="shared" si="8"/>
        <v>0</v>
      </c>
      <c r="N31" s="9">
        <f t="shared" si="2"/>
        <v>0</v>
      </c>
      <c r="O31" s="15">
        <f t="shared" si="9"/>
        <v>0.8181818181818182</v>
      </c>
      <c r="P31" s="9">
        <f t="shared" si="3"/>
        <v>9.090909090909092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2</v>
      </c>
      <c r="M32" s="13">
        <f t="shared" si="8"/>
        <v>0</v>
      </c>
      <c r="N32" s="9">
        <f t="shared" si="2"/>
        <v>0</v>
      </c>
      <c r="O32" s="15">
        <f t="shared" si="9"/>
        <v>0.8181818181818182</v>
      </c>
      <c r="P32" s="9">
        <f t="shared" si="3"/>
        <v>9.090909090909092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2</v>
      </c>
      <c r="M33" s="13">
        <f t="shared" si="8"/>
        <v>0</v>
      </c>
      <c r="N33" s="9">
        <f t="shared" si="2"/>
        <v>0</v>
      </c>
      <c r="O33" s="15">
        <f t="shared" si="9"/>
        <v>0.8181818181818182</v>
      </c>
      <c r="P33" s="9">
        <f t="shared" si="3"/>
        <v>9.090909090909092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2</v>
      </c>
      <c r="M34" s="13">
        <f t="shared" si="8"/>
        <v>0</v>
      </c>
      <c r="N34" s="9">
        <f t="shared" si="2"/>
        <v>0</v>
      </c>
      <c r="O34" s="15">
        <f t="shared" si="9"/>
        <v>0.8181818181818182</v>
      </c>
      <c r="P34" s="9">
        <f t="shared" si="3"/>
        <v>9.090909090909092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2</v>
      </c>
      <c r="M35" s="13">
        <f t="shared" si="8"/>
        <v>0</v>
      </c>
      <c r="N35" s="9">
        <f t="shared" si="2"/>
        <v>0</v>
      </c>
      <c r="O35" s="15">
        <f t="shared" si="9"/>
        <v>0.8181818181818182</v>
      </c>
      <c r="P35" s="9">
        <f t="shared" si="3"/>
        <v>9.090909090909092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2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0.8181818181818182</v>
      </c>
      <c r="P36" s="9">
        <f aca="true" t="shared" si="13" ref="P36:P67">O36*100/$N$96</f>
        <v>9.090909090909092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>
        <v>1</v>
      </c>
      <c r="H37" s="1"/>
      <c r="I37" s="1"/>
      <c r="J37" s="13">
        <f t="shared" si="10"/>
        <v>0</v>
      </c>
      <c r="K37" s="13">
        <f t="shared" si="11"/>
        <v>1</v>
      </c>
      <c r="L37" s="13">
        <f aca="true" t="shared" si="16" ref="L37:L68">L36+J37</f>
        <v>2</v>
      </c>
      <c r="M37" s="13">
        <f aca="true" t="shared" si="17" ref="M37:M68">M36+K37</f>
        <v>1</v>
      </c>
      <c r="N37" s="9">
        <f t="shared" si="12"/>
        <v>0.4090909090909091</v>
      </c>
      <c r="O37" s="15">
        <f aca="true" t="shared" si="18" ref="O37:O68">O36+N37</f>
        <v>1.2272727272727273</v>
      </c>
      <c r="P37" s="9">
        <f t="shared" si="13"/>
        <v>13.636363636363637</v>
      </c>
      <c r="Q37" s="13">
        <f t="shared" si="14"/>
        <v>1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2</v>
      </c>
      <c r="M38" s="13">
        <f t="shared" si="17"/>
        <v>1</v>
      </c>
      <c r="N38" s="9">
        <f t="shared" si="12"/>
        <v>0</v>
      </c>
      <c r="O38" s="15">
        <f t="shared" si="18"/>
        <v>1.2272727272727273</v>
      </c>
      <c r="P38" s="9">
        <f t="shared" si="13"/>
        <v>13.636363636363637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2</v>
      </c>
      <c r="M39" s="13">
        <f t="shared" si="17"/>
        <v>1</v>
      </c>
      <c r="N39" s="9">
        <f t="shared" si="12"/>
        <v>0</v>
      </c>
      <c r="O39" s="15">
        <f t="shared" si="18"/>
        <v>1.2272727272727273</v>
      </c>
      <c r="P39" s="9">
        <f t="shared" si="13"/>
        <v>13.636363636363637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2</v>
      </c>
      <c r="M40" s="13">
        <f t="shared" si="17"/>
        <v>1</v>
      </c>
      <c r="N40" s="9">
        <f t="shared" si="12"/>
        <v>0</v>
      </c>
      <c r="O40" s="15">
        <f t="shared" si="18"/>
        <v>1.2272727272727273</v>
      </c>
      <c r="P40" s="9">
        <f t="shared" si="13"/>
        <v>13.636363636363637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2</v>
      </c>
      <c r="M41" s="13">
        <f t="shared" si="17"/>
        <v>1</v>
      </c>
      <c r="N41" s="9">
        <f t="shared" si="12"/>
        <v>0</v>
      </c>
      <c r="O41" s="15">
        <f t="shared" si="18"/>
        <v>1.2272727272727273</v>
      </c>
      <c r="P41" s="9">
        <f t="shared" si="13"/>
        <v>13.636363636363637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2</v>
      </c>
      <c r="M42" s="13">
        <f t="shared" si="17"/>
        <v>1</v>
      </c>
      <c r="N42" s="9">
        <f t="shared" si="12"/>
        <v>0</v>
      </c>
      <c r="O42" s="15">
        <f t="shared" si="18"/>
        <v>1.2272727272727273</v>
      </c>
      <c r="P42" s="9">
        <f t="shared" si="13"/>
        <v>13.636363636363637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2</v>
      </c>
      <c r="M43" s="13">
        <f t="shared" si="17"/>
        <v>1</v>
      </c>
      <c r="N43" s="9">
        <f t="shared" si="12"/>
        <v>0</v>
      </c>
      <c r="O43" s="15">
        <f t="shared" si="18"/>
        <v>1.2272727272727273</v>
      </c>
      <c r="P43" s="9">
        <f t="shared" si="13"/>
        <v>13.636363636363637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2</v>
      </c>
      <c r="M44" s="13">
        <f t="shared" si="17"/>
        <v>1</v>
      </c>
      <c r="N44" s="9">
        <f t="shared" si="12"/>
        <v>0</v>
      </c>
      <c r="O44" s="15">
        <f t="shared" si="18"/>
        <v>1.2272727272727273</v>
      </c>
      <c r="P44" s="9">
        <f t="shared" si="13"/>
        <v>13.636363636363637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>
        <v>1</v>
      </c>
      <c r="J45" s="13">
        <f t="shared" si="10"/>
        <v>0</v>
      </c>
      <c r="K45" s="13">
        <f t="shared" si="11"/>
        <v>-1</v>
      </c>
      <c r="L45" s="13">
        <f t="shared" si="16"/>
        <v>2</v>
      </c>
      <c r="M45" s="13">
        <f t="shared" si="17"/>
        <v>0</v>
      </c>
      <c r="N45" s="9">
        <f t="shared" si="12"/>
        <v>-0.4090909090909091</v>
      </c>
      <c r="O45" s="15">
        <f t="shared" si="18"/>
        <v>0.8181818181818181</v>
      </c>
      <c r="P45" s="9">
        <f t="shared" si="13"/>
        <v>9.09090909090909</v>
      </c>
      <c r="Q45" s="13">
        <f t="shared" si="14"/>
        <v>0</v>
      </c>
      <c r="R45" s="13">
        <f t="shared" si="15"/>
        <v>1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2</v>
      </c>
      <c r="M46" s="13">
        <f t="shared" si="17"/>
        <v>0</v>
      </c>
      <c r="N46" s="9">
        <f t="shared" si="12"/>
        <v>0</v>
      </c>
      <c r="O46" s="15">
        <f t="shared" si="18"/>
        <v>0.8181818181818181</v>
      </c>
      <c r="P46" s="9">
        <f t="shared" si="13"/>
        <v>9.09090909090909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>
        <v>1</v>
      </c>
      <c r="H47" s="1"/>
      <c r="I47" s="1"/>
      <c r="J47" s="13">
        <f t="shared" si="10"/>
        <v>0</v>
      </c>
      <c r="K47" s="13">
        <f t="shared" si="11"/>
        <v>1</v>
      </c>
      <c r="L47" s="13">
        <f t="shared" si="16"/>
        <v>2</v>
      </c>
      <c r="M47" s="13">
        <f t="shared" si="17"/>
        <v>1</v>
      </c>
      <c r="N47" s="9">
        <f t="shared" si="12"/>
        <v>0.4090909090909091</v>
      </c>
      <c r="O47" s="15">
        <f t="shared" si="18"/>
        <v>1.2272727272727273</v>
      </c>
      <c r="P47" s="9">
        <f t="shared" si="13"/>
        <v>13.636363636363637</v>
      </c>
      <c r="Q47" s="13">
        <f t="shared" si="14"/>
        <v>1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2</v>
      </c>
      <c r="M48" s="13">
        <f t="shared" si="17"/>
        <v>1</v>
      </c>
      <c r="N48" s="9">
        <f t="shared" si="12"/>
        <v>0</v>
      </c>
      <c r="O48" s="15">
        <f t="shared" si="18"/>
        <v>1.2272727272727273</v>
      </c>
      <c r="P48" s="9">
        <f t="shared" si="13"/>
        <v>13.636363636363637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>
        <v>1</v>
      </c>
      <c r="F49" s="1"/>
      <c r="G49" s="1"/>
      <c r="H49" s="1"/>
      <c r="I49" s="1"/>
      <c r="J49" s="13">
        <f t="shared" si="10"/>
        <v>-1</v>
      </c>
      <c r="K49" s="13">
        <f t="shared" si="11"/>
        <v>0</v>
      </c>
      <c r="L49" s="13">
        <f t="shared" si="16"/>
        <v>1</v>
      </c>
      <c r="M49" s="13">
        <f t="shared" si="17"/>
        <v>1</v>
      </c>
      <c r="N49" s="9">
        <f t="shared" si="12"/>
        <v>-0.4090909090909091</v>
      </c>
      <c r="O49" s="15">
        <f t="shared" si="18"/>
        <v>0.8181818181818181</v>
      </c>
      <c r="P49" s="9">
        <f t="shared" si="13"/>
        <v>9.09090909090909</v>
      </c>
      <c r="Q49" s="13">
        <f t="shared" si="14"/>
        <v>0</v>
      </c>
      <c r="R49" s="13">
        <f t="shared" si="15"/>
        <v>1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1</v>
      </c>
      <c r="M50" s="13">
        <f t="shared" si="17"/>
        <v>1</v>
      </c>
      <c r="N50" s="9">
        <f t="shared" si="12"/>
        <v>0</v>
      </c>
      <c r="O50" s="15">
        <f t="shared" si="18"/>
        <v>0.8181818181818181</v>
      </c>
      <c r="P50" s="9">
        <f t="shared" si="13"/>
        <v>9.09090909090909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1</v>
      </c>
      <c r="M51" s="13">
        <f t="shared" si="17"/>
        <v>1</v>
      </c>
      <c r="N51" s="9">
        <f t="shared" si="12"/>
        <v>0</v>
      </c>
      <c r="O51" s="15">
        <f t="shared" si="18"/>
        <v>0.8181818181818181</v>
      </c>
      <c r="P51" s="9">
        <f t="shared" si="13"/>
        <v>9.09090909090909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>
        <v>1</v>
      </c>
      <c r="C52" s="3"/>
      <c r="D52" s="1"/>
      <c r="E52" s="1"/>
      <c r="F52" s="1"/>
      <c r="G52" s="3">
        <v>1</v>
      </c>
      <c r="H52" s="1"/>
      <c r="I52" s="1"/>
      <c r="J52" s="13">
        <f t="shared" si="10"/>
        <v>1</v>
      </c>
      <c r="K52" s="13">
        <f t="shared" si="11"/>
        <v>1</v>
      </c>
      <c r="L52" s="13">
        <f t="shared" si="16"/>
        <v>2</v>
      </c>
      <c r="M52" s="13">
        <f t="shared" si="17"/>
        <v>2</v>
      </c>
      <c r="N52" s="9">
        <f t="shared" si="12"/>
        <v>0.8181818181818182</v>
      </c>
      <c r="O52" s="15">
        <f t="shared" si="18"/>
        <v>1.6363636363636362</v>
      </c>
      <c r="P52" s="9">
        <f t="shared" si="13"/>
        <v>18.18181818181818</v>
      </c>
      <c r="Q52" s="13">
        <f t="shared" si="14"/>
        <v>2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2</v>
      </c>
      <c r="M53" s="13">
        <f t="shared" si="17"/>
        <v>2</v>
      </c>
      <c r="N53" s="9">
        <f t="shared" si="12"/>
        <v>0</v>
      </c>
      <c r="O53" s="15">
        <f t="shared" si="18"/>
        <v>1.6363636363636362</v>
      </c>
      <c r="P53" s="9">
        <f t="shared" si="13"/>
        <v>18.18181818181818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>
        <v>3</v>
      </c>
      <c r="D54" s="1"/>
      <c r="E54" s="1"/>
      <c r="F54" s="1"/>
      <c r="G54" s="1">
        <v>1</v>
      </c>
      <c r="H54" s="1"/>
      <c r="I54" s="1"/>
      <c r="J54" s="13">
        <f t="shared" si="10"/>
        <v>3</v>
      </c>
      <c r="K54" s="13">
        <f t="shared" si="11"/>
        <v>1</v>
      </c>
      <c r="L54" s="13">
        <f t="shared" si="16"/>
        <v>5</v>
      </c>
      <c r="M54" s="13">
        <f t="shared" si="17"/>
        <v>3</v>
      </c>
      <c r="N54" s="9">
        <f t="shared" si="12"/>
        <v>1.6363636363636365</v>
      </c>
      <c r="O54" s="15">
        <f t="shared" si="18"/>
        <v>3.2727272727272725</v>
      </c>
      <c r="P54" s="9">
        <f t="shared" si="13"/>
        <v>36.36363636363636</v>
      </c>
      <c r="Q54" s="13">
        <f t="shared" si="14"/>
        <v>4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5</v>
      </c>
      <c r="M55" s="13">
        <f t="shared" si="17"/>
        <v>3</v>
      </c>
      <c r="N55" s="9">
        <f t="shared" si="12"/>
        <v>0</v>
      </c>
      <c r="O55" s="15">
        <f t="shared" si="18"/>
        <v>3.2727272727272725</v>
      </c>
      <c r="P55" s="9">
        <f t="shared" si="13"/>
        <v>36.36363636363636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>
        <v>1</v>
      </c>
      <c r="D56" s="1"/>
      <c r="E56" s="1">
        <v>1</v>
      </c>
      <c r="F56" s="1"/>
      <c r="G56" s="1">
        <v>1</v>
      </c>
      <c r="H56" s="1"/>
      <c r="I56" s="1"/>
      <c r="J56" s="13">
        <f t="shared" si="10"/>
        <v>0</v>
      </c>
      <c r="K56" s="13">
        <f t="shared" si="11"/>
        <v>1</v>
      </c>
      <c r="L56" s="13">
        <f t="shared" si="16"/>
        <v>5</v>
      </c>
      <c r="M56" s="13">
        <f t="shared" si="17"/>
        <v>4</v>
      </c>
      <c r="N56" s="9">
        <f t="shared" si="12"/>
        <v>0.4090909090909091</v>
      </c>
      <c r="O56" s="15">
        <f t="shared" si="18"/>
        <v>3.6818181818181817</v>
      </c>
      <c r="P56" s="9">
        <f t="shared" si="13"/>
        <v>40.90909090909091</v>
      </c>
      <c r="Q56" s="13">
        <f t="shared" si="14"/>
        <v>2</v>
      </c>
      <c r="R56" s="13">
        <f t="shared" si="15"/>
        <v>1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5</v>
      </c>
      <c r="M57" s="13">
        <f t="shared" si="17"/>
        <v>4</v>
      </c>
      <c r="N57" s="9">
        <f t="shared" si="12"/>
        <v>0</v>
      </c>
      <c r="O57" s="15">
        <f t="shared" si="18"/>
        <v>3.6818181818181817</v>
      </c>
      <c r="P57" s="9">
        <f t="shared" si="13"/>
        <v>40.90909090909091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>
        <v>1</v>
      </c>
      <c r="D58" s="1"/>
      <c r="E58" s="1"/>
      <c r="F58" s="1"/>
      <c r="G58" s="1">
        <v>1</v>
      </c>
      <c r="H58" s="1"/>
      <c r="I58" s="1"/>
      <c r="J58" s="13">
        <f t="shared" si="10"/>
        <v>1</v>
      </c>
      <c r="K58" s="13">
        <f t="shared" si="11"/>
        <v>1</v>
      </c>
      <c r="L58" s="13">
        <f t="shared" si="16"/>
        <v>6</v>
      </c>
      <c r="M58" s="13">
        <f t="shared" si="17"/>
        <v>5</v>
      </c>
      <c r="N58" s="9">
        <f t="shared" si="12"/>
        <v>0.8181818181818182</v>
      </c>
      <c r="O58" s="15">
        <f t="shared" si="18"/>
        <v>4.5</v>
      </c>
      <c r="P58" s="9">
        <f t="shared" si="13"/>
        <v>50</v>
      </c>
      <c r="Q58" s="13">
        <f t="shared" si="14"/>
        <v>2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6</v>
      </c>
      <c r="M59" s="13">
        <f t="shared" si="17"/>
        <v>5</v>
      </c>
      <c r="N59" s="9">
        <f t="shared" si="12"/>
        <v>0</v>
      </c>
      <c r="O59" s="15">
        <f t="shared" si="18"/>
        <v>4.5</v>
      </c>
      <c r="P59" s="9">
        <f t="shared" si="13"/>
        <v>50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6</v>
      </c>
      <c r="M60" s="13">
        <f t="shared" si="17"/>
        <v>5</v>
      </c>
      <c r="N60" s="9">
        <f t="shared" si="12"/>
        <v>0</v>
      </c>
      <c r="O60" s="15">
        <f t="shared" si="18"/>
        <v>4.5</v>
      </c>
      <c r="P60" s="9">
        <f t="shared" si="13"/>
        <v>50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>
        <v>1</v>
      </c>
      <c r="C61" s="1"/>
      <c r="D61" s="1">
        <v>1</v>
      </c>
      <c r="E61" s="1"/>
      <c r="F61" s="1"/>
      <c r="G61" s="3">
        <v>1</v>
      </c>
      <c r="H61" s="1">
        <v>1</v>
      </c>
      <c r="I61" s="1"/>
      <c r="J61" s="13">
        <f t="shared" si="10"/>
        <v>0</v>
      </c>
      <c r="K61" s="13">
        <f t="shared" si="11"/>
        <v>0</v>
      </c>
      <c r="L61" s="13">
        <f t="shared" si="16"/>
        <v>6</v>
      </c>
      <c r="M61" s="13">
        <f t="shared" si="17"/>
        <v>5</v>
      </c>
      <c r="N61" s="9">
        <f t="shared" si="12"/>
        <v>0</v>
      </c>
      <c r="O61" s="15">
        <f t="shared" si="18"/>
        <v>4.5</v>
      </c>
      <c r="P61" s="9">
        <f t="shared" si="13"/>
        <v>50</v>
      </c>
      <c r="Q61" s="13">
        <f t="shared" si="14"/>
        <v>2</v>
      </c>
      <c r="R61" s="13">
        <f t="shared" si="15"/>
        <v>2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6</v>
      </c>
      <c r="M62" s="13">
        <f t="shared" si="17"/>
        <v>5</v>
      </c>
      <c r="N62" s="9">
        <f t="shared" si="12"/>
        <v>0</v>
      </c>
      <c r="O62" s="15">
        <f t="shared" si="18"/>
        <v>4.5</v>
      </c>
      <c r="P62" s="9">
        <f t="shared" si="13"/>
        <v>50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6</v>
      </c>
      <c r="M63" s="13">
        <f t="shared" si="17"/>
        <v>5</v>
      </c>
      <c r="N63" s="9">
        <f t="shared" si="12"/>
        <v>0</v>
      </c>
      <c r="O63" s="15">
        <f t="shared" si="18"/>
        <v>4.5</v>
      </c>
      <c r="P63" s="9">
        <f t="shared" si="13"/>
        <v>50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6</v>
      </c>
      <c r="M64" s="13">
        <f t="shared" si="17"/>
        <v>5</v>
      </c>
      <c r="N64" s="9">
        <f t="shared" si="12"/>
        <v>0</v>
      </c>
      <c r="O64" s="15">
        <f t="shared" si="18"/>
        <v>4.5</v>
      </c>
      <c r="P64" s="9">
        <f t="shared" si="13"/>
        <v>50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6</v>
      </c>
      <c r="M65" s="13">
        <f t="shared" si="17"/>
        <v>5</v>
      </c>
      <c r="N65" s="9">
        <f t="shared" si="12"/>
        <v>0</v>
      </c>
      <c r="O65" s="15">
        <f t="shared" si="18"/>
        <v>4.5</v>
      </c>
      <c r="P65" s="9">
        <f t="shared" si="13"/>
        <v>50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>
        <v>1</v>
      </c>
      <c r="D66" s="1"/>
      <c r="E66" s="2"/>
      <c r="F66" s="3"/>
      <c r="G66" s="3">
        <v>2</v>
      </c>
      <c r="H66" s="1"/>
      <c r="I66" s="1"/>
      <c r="J66" s="13">
        <f t="shared" si="10"/>
        <v>1</v>
      </c>
      <c r="K66" s="13">
        <f t="shared" si="11"/>
        <v>2</v>
      </c>
      <c r="L66" s="13">
        <f t="shared" si="16"/>
        <v>7</v>
      </c>
      <c r="M66" s="13">
        <f t="shared" si="17"/>
        <v>7</v>
      </c>
      <c r="N66" s="9">
        <f t="shared" si="12"/>
        <v>1.2272727272727273</v>
      </c>
      <c r="O66" s="15">
        <f t="shared" si="18"/>
        <v>5.7272727272727275</v>
      </c>
      <c r="P66" s="9">
        <f t="shared" si="13"/>
        <v>63.63636363636364</v>
      </c>
      <c r="Q66" s="13">
        <f t="shared" si="14"/>
        <v>3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7</v>
      </c>
      <c r="M67" s="13">
        <f t="shared" si="17"/>
        <v>7</v>
      </c>
      <c r="N67" s="9">
        <f t="shared" si="12"/>
        <v>0</v>
      </c>
      <c r="O67" s="15">
        <f t="shared" si="18"/>
        <v>5.7272727272727275</v>
      </c>
      <c r="P67" s="9">
        <f t="shared" si="13"/>
        <v>63.63636363636364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>
        <v>2</v>
      </c>
      <c r="D68" s="3"/>
      <c r="E68" s="3"/>
      <c r="F68" s="1"/>
      <c r="G68" s="3">
        <v>1</v>
      </c>
      <c r="H68" s="1"/>
      <c r="I68" s="3"/>
      <c r="J68" s="13">
        <f aca="true" t="shared" si="19" ref="J68:J94">+B68+C68-D68-E68</f>
        <v>2</v>
      </c>
      <c r="K68" s="13">
        <f aca="true" t="shared" si="20" ref="K68:K94">+F68+G68-H68-I68</f>
        <v>1</v>
      </c>
      <c r="L68" s="13">
        <f t="shared" si="16"/>
        <v>9</v>
      </c>
      <c r="M68" s="13">
        <f t="shared" si="17"/>
        <v>8</v>
      </c>
      <c r="N68" s="9">
        <f aca="true" t="shared" si="21" ref="N68:N94">(+J68+K68)*($J$96/($J$96+$K$96))</f>
        <v>1.2272727272727273</v>
      </c>
      <c r="O68" s="15">
        <f t="shared" si="18"/>
        <v>6.954545454545455</v>
      </c>
      <c r="P68" s="9">
        <f aca="true" t="shared" si="22" ref="P68:P94">O68*100/$N$96</f>
        <v>77.27272727272728</v>
      </c>
      <c r="Q68" s="13">
        <f aca="true" t="shared" si="23" ref="Q68:Q94">+B68+C68+F68+G68</f>
        <v>3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9</v>
      </c>
      <c r="M69" s="13">
        <f aca="true" t="shared" si="26" ref="M69:M94">M68+K69</f>
        <v>8</v>
      </c>
      <c r="N69" s="9">
        <f t="shared" si="21"/>
        <v>0</v>
      </c>
      <c r="O69" s="15">
        <f aca="true" t="shared" si="27" ref="O69:O94">O68+N69</f>
        <v>6.954545454545455</v>
      </c>
      <c r="P69" s="9">
        <f t="shared" si="22"/>
        <v>77.27272727272728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>
        <v>1</v>
      </c>
      <c r="D70" s="1"/>
      <c r="E70" s="1"/>
      <c r="F70" s="1"/>
      <c r="G70" s="1"/>
      <c r="H70" s="1"/>
      <c r="I70" s="1"/>
      <c r="J70" s="13">
        <f t="shared" si="19"/>
        <v>1</v>
      </c>
      <c r="K70" s="13">
        <f t="shared" si="20"/>
        <v>0</v>
      </c>
      <c r="L70" s="13">
        <f t="shared" si="25"/>
        <v>10</v>
      </c>
      <c r="M70" s="13">
        <f t="shared" si="26"/>
        <v>8</v>
      </c>
      <c r="N70" s="9">
        <f t="shared" si="21"/>
        <v>0.4090909090909091</v>
      </c>
      <c r="O70" s="15">
        <f t="shared" si="27"/>
        <v>7.363636363636364</v>
      </c>
      <c r="P70" s="9">
        <f t="shared" si="22"/>
        <v>81.81818181818181</v>
      </c>
      <c r="Q70" s="13">
        <f t="shared" si="23"/>
        <v>1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10</v>
      </c>
      <c r="M71" s="13">
        <f t="shared" si="26"/>
        <v>8</v>
      </c>
      <c r="N71" s="9">
        <f t="shared" si="21"/>
        <v>0</v>
      </c>
      <c r="O71" s="15">
        <f t="shared" si="27"/>
        <v>7.363636363636364</v>
      </c>
      <c r="P71" s="9">
        <f t="shared" si="22"/>
        <v>81.81818181818181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10</v>
      </c>
      <c r="M72" s="13">
        <f t="shared" si="26"/>
        <v>8</v>
      </c>
      <c r="N72" s="9">
        <f t="shared" si="21"/>
        <v>0</v>
      </c>
      <c r="O72" s="15">
        <f t="shared" si="27"/>
        <v>7.363636363636364</v>
      </c>
      <c r="P72" s="9">
        <f t="shared" si="22"/>
        <v>81.81818181818181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>
        <v>2</v>
      </c>
      <c r="H73" s="1"/>
      <c r="I73" s="1"/>
      <c r="J73" s="13">
        <f t="shared" si="19"/>
        <v>0</v>
      </c>
      <c r="K73" s="13">
        <f t="shared" si="20"/>
        <v>2</v>
      </c>
      <c r="L73" s="13">
        <f t="shared" si="25"/>
        <v>10</v>
      </c>
      <c r="M73" s="13">
        <f t="shared" si="26"/>
        <v>10</v>
      </c>
      <c r="N73" s="9">
        <f t="shared" si="21"/>
        <v>0.8181818181818182</v>
      </c>
      <c r="O73" s="15">
        <f t="shared" si="27"/>
        <v>8.181818181818182</v>
      </c>
      <c r="P73" s="9">
        <f t="shared" si="22"/>
        <v>90.9090909090909</v>
      </c>
      <c r="Q73" s="13">
        <f t="shared" si="23"/>
        <v>2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10</v>
      </c>
      <c r="M74" s="13">
        <f t="shared" si="26"/>
        <v>10</v>
      </c>
      <c r="N74" s="9">
        <f t="shared" si="21"/>
        <v>0</v>
      </c>
      <c r="O74" s="15">
        <f t="shared" si="27"/>
        <v>8.181818181818182</v>
      </c>
      <c r="P74" s="9">
        <f t="shared" si="22"/>
        <v>90.9090909090909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10</v>
      </c>
      <c r="M75" s="13">
        <f t="shared" si="26"/>
        <v>10</v>
      </c>
      <c r="N75" s="9">
        <f t="shared" si="21"/>
        <v>0</v>
      </c>
      <c r="O75" s="15">
        <f t="shared" si="27"/>
        <v>8.181818181818182</v>
      </c>
      <c r="P75" s="9">
        <f t="shared" si="22"/>
        <v>90.9090909090909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10</v>
      </c>
      <c r="M76" s="13">
        <f t="shared" si="26"/>
        <v>10</v>
      </c>
      <c r="N76" s="9">
        <f t="shared" si="21"/>
        <v>0</v>
      </c>
      <c r="O76" s="15">
        <f t="shared" si="27"/>
        <v>8.181818181818182</v>
      </c>
      <c r="P76" s="9">
        <f t="shared" si="22"/>
        <v>90.9090909090909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10</v>
      </c>
      <c r="M77" s="13">
        <f t="shared" si="26"/>
        <v>10</v>
      </c>
      <c r="N77" s="9">
        <f t="shared" si="21"/>
        <v>0</v>
      </c>
      <c r="O77" s="15">
        <f t="shared" si="27"/>
        <v>8.181818181818182</v>
      </c>
      <c r="P77" s="9">
        <f t="shared" si="22"/>
        <v>90.9090909090909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10</v>
      </c>
      <c r="M78" s="13">
        <f t="shared" si="26"/>
        <v>10</v>
      </c>
      <c r="N78" s="9">
        <f t="shared" si="21"/>
        <v>0</v>
      </c>
      <c r="O78" s="15">
        <f t="shared" si="27"/>
        <v>8.181818181818182</v>
      </c>
      <c r="P78" s="9">
        <f t="shared" si="22"/>
        <v>90.9090909090909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10</v>
      </c>
      <c r="M79" s="13">
        <f t="shared" si="26"/>
        <v>10</v>
      </c>
      <c r="N79" s="9">
        <f t="shared" si="21"/>
        <v>0</v>
      </c>
      <c r="O79" s="15">
        <f t="shared" si="27"/>
        <v>8.181818181818182</v>
      </c>
      <c r="P79" s="9">
        <f t="shared" si="22"/>
        <v>90.9090909090909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10</v>
      </c>
      <c r="M80" s="13">
        <f t="shared" si="26"/>
        <v>10</v>
      </c>
      <c r="N80" s="9">
        <f t="shared" si="21"/>
        <v>0</v>
      </c>
      <c r="O80" s="15">
        <f t="shared" si="27"/>
        <v>8.181818181818182</v>
      </c>
      <c r="P80" s="9">
        <f t="shared" si="22"/>
        <v>90.9090909090909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10</v>
      </c>
      <c r="M81" s="13">
        <f t="shared" si="26"/>
        <v>10</v>
      </c>
      <c r="N81" s="9">
        <f t="shared" si="21"/>
        <v>0</v>
      </c>
      <c r="O81" s="15">
        <f t="shared" si="27"/>
        <v>8.181818181818182</v>
      </c>
      <c r="P81" s="9">
        <f t="shared" si="22"/>
        <v>90.9090909090909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10</v>
      </c>
      <c r="M82" s="13">
        <f t="shared" si="26"/>
        <v>10</v>
      </c>
      <c r="N82" s="9">
        <f t="shared" si="21"/>
        <v>0</v>
      </c>
      <c r="O82" s="15">
        <f t="shared" si="27"/>
        <v>8.181818181818182</v>
      </c>
      <c r="P82" s="9">
        <f t="shared" si="22"/>
        <v>90.9090909090909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10</v>
      </c>
      <c r="M83" s="13">
        <f t="shared" si="26"/>
        <v>10</v>
      </c>
      <c r="N83" s="9">
        <f t="shared" si="21"/>
        <v>0</v>
      </c>
      <c r="O83" s="15">
        <f t="shared" si="27"/>
        <v>8.181818181818182</v>
      </c>
      <c r="P83" s="9">
        <f t="shared" si="22"/>
        <v>90.9090909090909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10</v>
      </c>
      <c r="M84" s="13">
        <f t="shared" si="26"/>
        <v>10</v>
      </c>
      <c r="N84" s="9">
        <f t="shared" si="21"/>
        <v>0</v>
      </c>
      <c r="O84" s="15">
        <f t="shared" si="27"/>
        <v>8.181818181818182</v>
      </c>
      <c r="P84" s="9">
        <f t="shared" si="22"/>
        <v>90.9090909090909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>
        <v>1</v>
      </c>
      <c r="F85" s="1"/>
      <c r="G85" s="1">
        <v>1</v>
      </c>
      <c r="H85" s="1"/>
      <c r="I85" s="1"/>
      <c r="J85" s="13">
        <f t="shared" si="19"/>
        <v>-1</v>
      </c>
      <c r="K85" s="13">
        <f t="shared" si="20"/>
        <v>1</v>
      </c>
      <c r="L85" s="13">
        <f t="shared" si="25"/>
        <v>9</v>
      </c>
      <c r="M85" s="13">
        <f t="shared" si="26"/>
        <v>11</v>
      </c>
      <c r="N85" s="9">
        <f t="shared" si="21"/>
        <v>0</v>
      </c>
      <c r="O85" s="15">
        <f t="shared" si="27"/>
        <v>8.181818181818182</v>
      </c>
      <c r="P85" s="9">
        <f t="shared" si="22"/>
        <v>90.9090909090909</v>
      </c>
      <c r="Q85" s="13">
        <f t="shared" si="23"/>
        <v>1</v>
      </c>
      <c r="R85" s="13">
        <f t="shared" si="24"/>
        <v>1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9</v>
      </c>
      <c r="M86" s="13">
        <f t="shared" si="26"/>
        <v>11</v>
      </c>
      <c r="N86" s="9">
        <f t="shared" si="21"/>
        <v>0</v>
      </c>
      <c r="O86" s="15">
        <f t="shared" si="27"/>
        <v>8.181818181818182</v>
      </c>
      <c r="P86" s="9">
        <f t="shared" si="22"/>
        <v>90.9090909090909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>
        <v>2</v>
      </c>
      <c r="H87" s="1"/>
      <c r="I87" s="1"/>
      <c r="J87" s="13">
        <f t="shared" si="19"/>
        <v>0</v>
      </c>
      <c r="K87" s="13">
        <f t="shared" si="20"/>
        <v>2</v>
      </c>
      <c r="L87" s="13">
        <f t="shared" si="25"/>
        <v>9</v>
      </c>
      <c r="M87" s="13">
        <f t="shared" si="26"/>
        <v>13</v>
      </c>
      <c r="N87" s="9">
        <f t="shared" si="21"/>
        <v>0.8181818181818182</v>
      </c>
      <c r="O87" s="15">
        <f t="shared" si="27"/>
        <v>9</v>
      </c>
      <c r="P87" s="9">
        <f t="shared" si="22"/>
        <v>100</v>
      </c>
      <c r="Q87" s="13">
        <f t="shared" si="23"/>
        <v>2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9</v>
      </c>
      <c r="M88" s="13">
        <f t="shared" si="26"/>
        <v>13</v>
      </c>
      <c r="N88" s="9">
        <f t="shared" si="21"/>
        <v>0</v>
      </c>
      <c r="O88" s="15">
        <f t="shared" si="27"/>
        <v>9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9</v>
      </c>
      <c r="M89" s="13">
        <f t="shared" si="26"/>
        <v>13</v>
      </c>
      <c r="N89" s="9">
        <f t="shared" si="21"/>
        <v>0</v>
      </c>
      <c r="O89" s="15">
        <f t="shared" si="27"/>
        <v>9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9</v>
      </c>
      <c r="M90" s="13">
        <f t="shared" si="26"/>
        <v>13</v>
      </c>
      <c r="N90" s="9">
        <f t="shared" si="21"/>
        <v>0</v>
      </c>
      <c r="O90" s="15">
        <f t="shared" si="27"/>
        <v>9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9</v>
      </c>
      <c r="M91" s="13">
        <f t="shared" si="26"/>
        <v>13</v>
      </c>
      <c r="N91" s="9">
        <f t="shared" si="21"/>
        <v>0</v>
      </c>
      <c r="O91" s="15">
        <f t="shared" si="27"/>
        <v>9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9</v>
      </c>
      <c r="M92" s="13">
        <f t="shared" si="26"/>
        <v>13</v>
      </c>
      <c r="N92" s="9">
        <f t="shared" si="21"/>
        <v>0</v>
      </c>
      <c r="O92" s="15">
        <f t="shared" si="27"/>
        <v>9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9</v>
      </c>
      <c r="M93" s="13">
        <f t="shared" si="26"/>
        <v>13</v>
      </c>
      <c r="N93" s="9">
        <f t="shared" si="21"/>
        <v>0</v>
      </c>
      <c r="O93" s="15">
        <f t="shared" si="27"/>
        <v>9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9</v>
      </c>
      <c r="M94" s="13">
        <f t="shared" si="26"/>
        <v>13</v>
      </c>
      <c r="N94" s="9">
        <f t="shared" si="21"/>
        <v>0</v>
      </c>
      <c r="O94" s="15">
        <f t="shared" si="27"/>
        <v>9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2</v>
      </c>
      <c r="C96" s="13">
        <f t="shared" si="28"/>
        <v>11</v>
      </c>
      <c r="D96" s="13">
        <f t="shared" si="28"/>
        <v>1</v>
      </c>
      <c r="E96" s="13">
        <f t="shared" si="28"/>
        <v>3</v>
      </c>
      <c r="F96" s="13">
        <f t="shared" si="28"/>
        <v>0</v>
      </c>
      <c r="G96" s="13">
        <f t="shared" si="28"/>
        <v>15</v>
      </c>
      <c r="H96" s="13">
        <f t="shared" si="28"/>
        <v>1</v>
      </c>
      <c r="I96" s="13">
        <f t="shared" si="28"/>
        <v>1</v>
      </c>
      <c r="J96" s="13">
        <f t="shared" si="28"/>
        <v>9</v>
      </c>
      <c r="K96" s="13">
        <f t="shared" si="28"/>
        <v>13</v>
      </c>
      <c r="L96" s="13"/>
      <c r="M96" s="13"/>
      <c r="N96" s="13">
        <f>SUM(N4:N94)</f>
        <v>9</v>
      </c>
      <c r="O96" s="13"/>
      <c r="P96" s="13"/>
      <c r="Q96" s="13">
        <f>SUM(Q4:Q94)</f>
        <v>28</v>
      </c>
      <c r="R96" s="13">
        <f>SUM(R4:R94)</f>
        <v>6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64">
      <selection activeCell="E88" sqref="E88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55</v>
      </c>
      <c r="H1" s="6"/>
      <c r="T1" s="5" t="s">
        <v>0</v>
      </c>
      <c r="U1" s="7" t="str">
        <f>B1</f>
        <v>Eurema lisa</v>
      </c>
      <c r="V1" s="8"/>
      <c r="W1" s="6"/>
      <c r="X1" s="8"/>
      <c r="Y1" s="6" t="str">
        <f>G1</f>
        <v>Spring 1993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11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3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4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7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63.63636363636363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57.14285714285714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2</v>
      </c>
      <c r="AC10" s="15">
        <f>100*SUM(Q46:Q52)/AB10</f>
        <v>50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>
        <f>SUM(N53:N59)</f>
        <v>4</v>
      </c>
      <c r="AA11" s="9">
        <f t="shared" si="6"/>
        <v>133.33333333333334</v>
      </c>
      <c r="AB11" s="15">
        <f>SUM(Q53:Q59)+SUM(R53:R59)</f>
        <v>4</v>
      </c>
      <c r="AC11" s="15">
        <f>100*SUM(Q53:Q59)/AB11</f>
        <v>100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57.14285714285714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2</v>
      </c>
      <c r="AC12" s="15">
        <f>100*SUM(Q60:Q66)/AB12</f>
        <v>50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-1</v>
      </c>
      <c r="AA13" s="9">
        <f t="shared" si="6"/>
        <v>-33.333333333333336</v>
      </c>
      <c r="AB13" s="15">
        <f>SUM(Q67:Q73)+SUM(R67:R73)</f>
        <v>1</v>
      </c>
      <c r="AC13" s="15">
        <f>100*SUM(Q67:Q73)/AB13</f>
        <v>0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1</v>
      </c>
      <c r="AA14" s="9">
        <f t="shared" si="6"/>
        <v>33.333333333333336</v>
      </c>
      <c r="AB14" s="15">
        <f>SUM(Q74:Q80)+SUM(R74:R80)</f>
        <v>1</v>
      </c>
      <c r="AC14" s="15">
        <f>100*SUM(Q74:Q80)/AB14</f>
        <v>100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-1</v>
      </c>
      <c r="AA15" s="9">
        <f t="shared" si="6"/>
        <v>-33.333333333333336</v>
      </c>
      <c r="AB15" s="15">
        <f>SUM(Q81:Q87)+SUM(R81:R87)</f>
        <v>1</v>
      </c>
      <c r="AC15" s="15">
        <f>100*SUM(Q81:Q87)/AB15</f>
        <v>0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3</v>
      </c>
      <c r="AA17" s="13">
        <f>SUM(AA4:AA16)</f>
        <v>100</v>
      </c>
      <c r="AB17" s="13">
        <f>SUM(AB4:AB16)</f>
        <v>11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>
        <f t="shared" si="13"/>
        <v>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>
        <f t="shared" si="12"/>
        <v>0</v>
      </c>
      <c r="O39" s="15">
        <f t="shared" si="18"/>
        <v>0</v>
      </c>
      <c r="P39" s="9">
        <f t="shared" si="13"/>
        <v>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>
        <f t="shared" si="12"/>
        <v>0</v>
      </c>
      <c r="O40" s="15">
        <f t="shared" si="18"/>
        <v>0</v>
      </c>
      <c r="P40" s="9">
        <f t="shared" si="13"/>
        <v>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>
        <f t="shared" si="13"/>
        <v>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>
        <f t="shared" si="12"/>
        <v>0</v>
      </c>
      <c r="O42" s="15">
        <f t="shared" si="18"/>
        <v>0</v>
      </c>
      <c r="P42" s="9">
        <f t="shared" si="13"/>
        <v>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>
        <f t="shared" si="13"/>
        <v>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>
        <f t="shared" si="13"/>
        <v>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>
        <f t="shared" si="12"/>
        <v>0</v>
      </c>
      <c r="O45" s="15">
        <f t="shared" si="18"/>
        <v>0</v>
      </c>
      <c r="P45" s="9">
        <f t="shared" si="13"/>
        <v>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>
        <f t="shared" si="12"/>
        <v>0</v>
      </c>
      <c r="O46" s="15">
        <f t="shared" si="18"/>
        <v>0</v>
      </c>
      <c r="P46" s="9">
        <f t="shared" si="13"/>
        <v>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>
        <f t="shared" si="12"/>
        <v>0</v>
      </c>
      <c r="O47" s="15">
        <f t="shared" si="18"/>
        <v>0</v>
      </c>
      <c r="P47" s="9">
        <f t="shared" si="13"/>
        <v>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>
        <f t="shared" si="12"/>
        <v>0</v>
      </c>
      <c r="O48" s="15">
        <f t="shared" si="18"/>
        <v>0</v>
      </c>
      <c r="P48" s="9">
        <f t="shared" si="13"/>
        <v>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>
        <f t="shared" si="12"/>
        <v>0</v>
      </c>
      <c r="O49" s="15">
        <f t="shared" si="18"/>
        <v>0</v>
      </c>
      <c r="P49" s="9">
        <f t="shared" si="13"/>
        <v>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>
        <v>1</v>
      </c>
      <c r="C50" s="3"/>
      <c r="D50" s="3"/>
      <c r="E50" s="3">
        <v>1</v>
      </c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>
        <f t="shared" si="12"/>
        <v>0</v>
      </c>
      <c r="O50" s="15">
        <f t="shared" si="18"/>
        <v>0</v>
      </c>
      <c r="P50" s="9">
        <f t="shared" si="13"/>
        <v>0</v>
      </c>
      <c r="Q50" s="13">
        <f t="shared" si="14"/>
        <v>1</v>
      </c>
      <c r="R50" s="13">
        <f t="shared" si="15"/>
        <v>1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>
        <f t="shared" si="12"/>
        <v>0</v>
      </c>
      <c r="O51" s="15">
        <f t="shared" si="18"/>
        <v>0</v>
      </c>
      <c r="P51" s="9">
        <f t="shared" si="13"/>
        <v>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>
        <f t="shared" si="12"/>
        <v>0</v>
      </c>
      <c r="O52" s="15">
        <f t="shared" si="18"/>
        <v>0</v>
      </c>
      <c r="P52" s="9">
        <f t="shared" si="13"/>
        <v>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>
        <f t="shared" si="12"/>
        <v>0</v>
      </c>
      <c r="O53" s="15">
        <f t="shared" si="18"/>
        <v>0</v>
      </c>
      <c r="P53" s="9">
        <f t="shared" si="13"/>
        <v>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>
        <v>1</v>
      </c>
      <c r="C54" s="1">
        <v>1</v>
      </c>
      <c r="D54" s="1"/>
      <c r="E54" s="1"/>
      <c r="F54" s="1"/>
      <c r="G54" s="1"/>
      <c r="H54" s="1"/>
      <c r="I54" s="1"/>
      <c r="J54" s="13">
        <f t="shared" si="10"/>
        <v>2</v>
      </c>
      <c r="K54" s="13">
        <f t="shared" si="11"/>
        <v>0</v>
      </c>
      <c r="L54" s="13">
        <f t="shared" si="16"/>
        <v>2</v>
      </c>
      <c r="M54" s="13">
        <f t="shared" si="17"/>
        <v>0</v>
      </c>
      <c r="N54" s="9">
        <f t="shared" si="12"/>
        <v>2</v>
      </c>
      <c r="O54" s="15">
        <f t="shared" si="18"/>
        <v>2</v>
      </c>
      <c r="P54" s="9">
        <f t="shared" si="13"/>
        <v>66.66666666666667</v>
      </c>
      <c r="Q54" s="13">
        <f t="shared" si="14"/>
        <v>2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2</v>
      </c>
      <c r="M55" s="13">
        <f t="shared" si="17"/>
        <v>0</v>
      </c>
      <c r="N55" s="9">
        <f t="shared" si="12"/>
        <v>0</v>
      </c>
      <c r="O55" s="15">
        <f t="shared" si="18"/>
        <v>2</v>
      </c>
      <c r="P55" s="9">
        <f t="shared" si="13"/>
        <v>66.66666666666667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2</v>
      </c>
      <c r="M56" s="13">
        <f t="shared" si="17"/>
        <v>0</v>
      </c>
      <c r="N56" s="9">
        <f t="shared" si="12"/>
        <v>0</v>
      </c>
      <c r="O56" s="15">
        <f t="shared" si="18"/>
        <v>2</v>
      </c>
      <c r="P56" s="9">
        <f t="shared" si="13"/>
        <v>66.66666666666667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>
        <v>2</v>
      </c>
      <c r="D57" s="1"/>
      <c r="E57" s="1"/>
      <c r="F57" s="3"/>
      <c r="G57" s="3"/>
      <c r="H57" s="1"/>
      <c r="I57" s="3"/>
      <c r="J57" s="13">
        <f t="shared" si="10"/>
        <v>2</v>
      </c>
      <c r="K57" s="13">
        <f t="shared" si="11"/>
        <v>0</v>
      </c>
      <c r="L57" s="13">
        <f t="shared" si="16"/>
        <v>4</v>
      </c>
      <c r="M57" s="13">
        <f t="shared" si="17"/>
        <v>0</v>
      </c>
      <c r="N57" s="9">
        <f t="shared" si="12"/>
        <v>2</v>
      </c>
      <c r="O57" s="15">
        <f t="shared" si="18"/>
        <v>4</v>
      </c>
      <c r="P57" s="9">
        <f t="shared" si="13"/>
        <v>133.33333333333334</v>
      </c>
      <c r="Q57" s="13">
        <f t="shared" si="14"/>
        <v>2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4</v>
      </c>
      <c r="M58" s="13">
        <f t="shared" si="17"/>
        <v>0</v>
      </c>
      <c r="N58" s="9">
        <f t="shared" si="12"/>
        <v>0</v>
      </c>
      <c r="O58" s="15">
        <f t="shared" si="18"/>
        <v>4</v>
      </c>
      <c r="P58" s="9">
        <f t="shared" si="13"/>
        <v>133.33333333333334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4</v>
      </c>
      <c r="M59" s="13">
        <f t="shared" si="17"/>
        <v>0</v>
      </c>
      <c r="N59" s="9">
        <f t="shared" si="12"/>
        <v>0</v>
      </c>
      <c r="O59" s="15">
        <f t="shared" si="18"/>
        <v>4</v>
      </c>
      <c r="P59" s="9">
        <f t="shared" si="13"/>
        <v>133.33333333333334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4</v>
      </c>
      <c r="M60" s="13">
        <f t="shared" si="17"/>
        <v>0</v>
      </c>
      <c r="N60" s="9">
        <f t="shared" si="12"/>
        <v>0</v>
      </c>
      <c r="O60" s="15">
        <f t="shared" si="18"/>
        <v>4</v>
      </c>
      <c r="P60" s="9">
        <f t="shared" si="13"/>
        <v>133.33333333333334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>
        <v>1</v>
      </c>
      <c r="C61" s="1"/>
      <c r="D61" s="1"/>
      <c r="E61" s="1">
        <v>1</v>
      </c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4</v>
      </c>
      <c r="M61" s="13">
        <f t="shared" si="17"/>
        <v>0</v>
      </c>
      <c r="N61" s="9">
        <f t="shared" si="12"/>
        <v>0</v>
      </c>
      <c r="O61" s="15">
        <f t="shared" si="18"/>
        <v>4</v>
      </c>
      <c r="P61" s="9">
        <f t="shared" si="13"/>
        <v>133.33333333333334</v>
      </c>
      <c r="Q61" s="13">
        <f t="shared" si="14"/>
        <v>1</v>
      </c>
      <c r="R61" s="13">
        <f t="shared" si="15"/>
        <v>1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4</v>
      </c>
      <c r="M62" s="13">
        <f t="shared" si="17"/>
        <v>0</v>
      </c>
      <c r="N62" s="9">
        <f t="shared" si="12"/>
        <v>0</v>
      </c>
      <c r="O62" s="15">
        <f t="shared" si="18"/>
        <v>4</v>
      </c>
      <c r="P62" s="9">
        <f t="shared" si="13"/>
        <v>133.33333333333334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4</v>
      </c>
      <c r="M63" s="13">
        <f t="shared" si="17"/>
        <v>0</v>
      </c>
      <c r="N63" s="9">
        <f t="shared" si="12"/>
        <v>0</v>
      </c>
      <c r="O63" s="15">
        <f t="shared" si="18"/>
        <v>4</v>
      </c>
      <c r="P63" s="9">
        <f t="shared" si="13"/>
        <v>133.33333333333334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4</v>
      </c>
      <c r="M64" s="13">
        <f t="shared" si="17"/>
        <v>0</v>
      </c>
      <c r="N64" s="9">
        <f t="shared" si="12"/>
        <v>0</v>
      </c>
      <c r="O64" s="15">
        <f t="shared" si="18"/>
        <v>4</v>
      </c>
      <c r="P64" s="9">
        <f t="shared" si="13"/>
        <v>133.33333333333334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4</v>
      </c>
      <c r="M65" s="13">
        <f t="shared" si="17"/>
        <v>0</v>
      </c>
      <c r="N65" s="9">
        <f t="shared" si="12"/>
        <v>0</v>
      </c>
      <c r="O65" s="15">
        <f t="shared" si="18"/>
        <v>4</v>
      </c>
      <c r="P65" s="9">
        <f t="shared" si="13"/>
        <v>133.33333333333334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4</v>
      </c>
      <c r="M66" s="13">
        <f t="shared" si="17"/>
        <v>0</v>
      </c>
      <c r="N66" s="9">
        <f t="shared" si="12"/>
        <v>0</v>
      </c>
      <c r="O66" s="15">
        <f t="shared" si="18"/>
        <v>4</v>
      </c>
      <c r="P66" s="9">
        <f t="shared" si="13"/>
        <v>133.33333333333334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4</v>
      </c>
      <c r="M67" s="13">
        <f t="shared" si="17"/>
        <v>0</v>
      </c>
      <c r="N67" s="9">
        <f t="shared" si="12"/>
        <v>0</v>
      </c>
      <c r="O67" s="15">
        <f t="shared" si="18"/>
        <v>4</v>
      </c>
      <c r="P67" s="9">
        <f t="shared" si="13"/>
        <v>133.33333333333334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4</v>
      </c>
      <c r="M68" s="13">
        <f t="shared" si="17"/>
        <v>0</v>
      </c>
      <c r="N68" s="9">
        <f aca="true" t="shared" si="21" ref="N68:N94">(+J68+K68)*($J$96/($J$96+$K$96))</f>
        <v>0</v>
      </c>
      <c r="O68" s="15">
        <f t="shared" si="18"/>
        <v>4</v>
      </c>
      <c r="P68" s="9">
        <f aca="true" t="shared" si="22" ref="P68:P94">O68*100/$N$96</f>
        <v>133.33333333333334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4</v>
      </c>
      <c r="M69" s="13">
        <f aca="true" t="shared" si="26" ref="M69:M94">M68+K69</f>
        <v>0</v>
      </c>
      <c r="N69" s="9">
        <f t="shared" si="21"/>
        <v>0</v>
      </c>
      <c r="O69" s="15">
        <f aca="true" t="shared" si="27" ref="O69:O94">O68+N69</f>
        <v>4</v>
      </c>
      <c r="P69" s="9">
        <f t="shared" si="22"/>
        <v>133.33333333333334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4</v>
      </c>
      <c r="M70" s="13">
        <f t="shared" si="26"/>
        <v>0</v>
      </c>
      <c r="N70" s="9">
        <f t="shared" si="21"/>
        <v>0</v>
      </c>
      <c r="O70" s="15">
        <f t="shared" si="27"/>
        <v>4</v>
      </c>
      <c r="P70" s="9">
        <f t="shared" si="22"/>
        <v>133.33333333333334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4</v>
      </c>
      <c r="M71" s="13">
        <f t="shared" si="26"/>
        <v>0</v>
      </c>
      <c r="N71" s="9">
        <f t="shared" si="21"/>
        <v>0</v>
      </c>
      <c r="O71" s="15">
        <f t="shared" si="27"/>
        <v>4</v>
      </c>
      <c r="P71" s="9">
        <f t="shared" si="22"/>
        <v>133.33333333333334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4</v>
      </c>
      <c r="M72" s="13">
        <f t="shared" si="26"/>
        <v>0</v>
      </c>
      <c r="N72" s="9">
        <f t="shared" si="21"/>
        <v>0</v>
      </c>
      <c r="O72" s="15">
        <f t="shared" si="27"/>
        <v>4</v>
      </c>
      <c r="P72" s="9">
        <f t="shared" si="22"/>
        <v>133.33333333333334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>
        <v>1</v>
      </c>
      <c r="E73" s="1"/>
      <c r="F73" s="1"/>
      <c r="G73" s="3"/>
      <c r="H73" s="1"/>
      <c r="I73" s="1"/>
      <c r="J73" s="13">
        <f t="shared" si="19"/>
        <v>-1</v>
      </c>
      <c r="K73" s="13">
        <f t="shared" si="20"/>
        <v>0</v>
      </c>
      <c r="L73" s="13">
        <f t="shared" si="25"/>
        <v>3</v>
      </c>
      <c r="M73" s="13">
        <f t="shared" si="26"/>
        <v>0</v>
      </c>
      <c r="N73" s="9">
        <f t="shared" si="21"/>
        <v>-1</v>
      </c>
      <c r="O73" s="15">
        <f t="shared" si="27"/>
        <v>3</v>
      </c>
      <c r="P73" s="9">
        <f t="shared" si="22"/>
        <v>100</v>
      </c>
      <c r="Q73" s="13">
        <f t="shared" si="23"/>
        <v>0</v>
      </c>
      <c r="R73" s="13">
        <f t="shared" si="24"/>
        <v>1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3</v>
      </c>
      <c r="M74" s="13">
        <f t="shared" si="26"/>
        <v>0</v>
      </c>
      <c r="N74" s="9">
        <f t="shared" si="21"/>
        <v>0</v>
      </c>
      <c r="O74" s="15">
        <f t="shared" si="27"/>
        <v>3</v>
      </c>
      <c r="P74" s="9">
        <f t="shared" si="22"/>
        <v>100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>
        <v>1</v>
      </c>
      <c r="D75" s="2"/>
      <c r="E75" s="3"/>
      <c r="F75" s="3"/>
      <c r="G75" s="3"/>
      <c r="H75" s="3"/>
      <c r="I75" s="1"/>
      <c r="J75" s="13">
        <f t="shared" si="19"/>
        <v>1</v>
      </c>
      <c r="K75" s="13">
        <f t="shared" si="20"/>
        <v>0</v>
      </c>
      <c r="L75" s="13">
        <f t="shared" si="25"/>
        <v>4</v>
      </c>
      <c r="M75" s="13">
        <f t="shared" si="26"/>
        <v>0</v>
      </c>
      <c r="N75" s="9">
        <f t="shared" si="21"/>
        <v>1</v>
      </c>
      <c r="O75" s="15">
        <f t="shared" si="27"/>
        <v>4</v>
      </c>
      <c r="P75" s="9">
        <f t="shared" si="22"/>
        <v>133.33333333333334</v>
      </c>
      <c r="Q75" s="13">
        <f t="shared" si="23"/>
        <v>1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4</v>
      </c>
      <c r="M76" s="13">
        <f t="shared" si="26"/>
        <v>0</v>
      </c>
      <c r="N76" s="9">
        <f t="shared" si="21"/>
        <v>0</v>
      </c>
      <c r="O76" s="15">
        <f t="shared" si="27"/>
        <v>4</v>
      </c>
      <c r="P76" s="9">
        <f t="shared" si="22"/>
        <v>133.33333333333334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4</v>
      </c>
      <c r="M77" s="13">
        <f t="shared" si="26"/>
        <v>0</v>
      </c>
      <c r="N77" s="9">
        <f t="shared" si="21"/>
        <v>0</v>
      </c>
      <c r="O77" s="15">
        <f t="shared" si="27"/>
        <v>4</v>
      </c>
      <c r="P77" s="9">
        <f t="shared" si="22"/>
        <v>133.33333333333334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4</v>
      </c>
      <c r="M78" s="13">
        <f t="shared" si="26"/>
        <v>0</v>
      </c>
      <c r="N78" s="9">
        <f t="shared" si="21"/>
        <v>0</v>
      </c>
      <c r="O78" s="15">
        <f t="shared" si="27"/>
        <v>4</v>
      </c>
      <c r="P78" s="9">
        <f t="shared" si="22"/>
        <v>133.33333333333334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4</v>
      </c>
      <c r="M79" s="13">
        <f t="shared" si="26"/>
        <v>0</v>
      </c>
      <c r="N79" s="9">
        <f t="shared" si="21"/>
        <v>0</v>
      </c>
      <c r="O79" s="15">
        <f t="shared" si="27"/>
        <v>4</v>
      </c>
      <c r="P79" s="9">
        <f t="shared" si="22"/>
        <v>133.33333333333334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4</v>
      </c>
      <c r="M80" s="13">
        <f t="shared" si="26"/>
        <v>0</v>
      </c>
      <c r="N80" s="9">
        <f t="shared" si="21"/>
        <v>0</v>
      </c>
      <c r="O80" s="15">
        <f t="shared" si="27"/>
        <v>4</v>
      </c>
      <c r="P80" s="9">
        <f t="shared" si="22"/>
        <v>133.33333333333334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4</v>
      </c>
      <c r="M81" s="13">
        <f t="shared" si="26"/>
        <v>0</v>
      </c>
      <c r="N81" s="9">
        <f t="shared" si="21"/>
        <v>0</v>
      </c>
      <c r="O81" s="15">
        <f t="shared" si="27"/>
        <v>4</v>
      </c>
      <c r="P81" s="9">
        <f t="shared" si="22"/>
        <v>133.33333333333334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4</v>
      </c>
      <c r="M82" s="13">
        <f t="shared" si="26"/>
        <v>0</v>
      </c>
      <c r="N82" s="9">
        <f t="shared" si="21"/>
        <v>0</v>
      </c>
      <c r="O82" s="15">
        <f t="shared" si="27"/>
        <v>4</v>
      </c>
      <c r="P82" s="9">
        <f t="shared" si="22"/>
        <v>133.33333333333334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4</v>
      </c>
      <c r="M83" s="13">
        <f t="shared" si="26"/>
        <v>0</v>
      </c>
      <c r="N83" s="9">
        <f t="shared" si="21"/>
        <v>0</v>
      </c>
      <c r="O83" s="15">
        <f t="shared" si="27"/>
        <v>4</v>
      </c>
      <c r="P83" s="9">
        <f t="shared" si="22"/>
        <v>133.33333333333334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4</v>
      </c>
      <c r="M84" s="13">
        <f t="shared" si="26"/>
        <v>0</v>
      </c>
      <c r="N84" s="9">
        <f t="shared" si="21"/>
        <v>0</v>
      </c>
      <c r="O84" s="15">
        <f t="shared" si="27"/>
        <v>4</v>
      </c>
      <c r="P84" s="9">
        <f t="shared" si="22"/>
        <v>133.33333333333334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4</v>
      </c>
      <c r="M85" s="13">
        <f t="shared" si="26"/>
        <v>0</v>
      </c>
      <c r="N85" s="9">
        <f t="shared" si="21"/>
        <v>0</v>
      </c>
      <c r="O85" s="15">
        <f t="shared" si="27"/>
        <v>4</v>
      </c>
      <c r="P85" s="9">
        <f t="shared" si="22"/>
        <v>133.33333333333334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4</v>
      </c>
      <c r="M86" s="13">
        <f t="shared" si="26"/>
        <v>0</v>
      </c>
      <c r="N86" s="9">
        <f t="shared" si="21"/>
        <v>0</v>
      </c>
      <c r="O86" s="15">
        <f t="shared" si="27"/>
        <v>4</v>
      </c>
      <c r="P86" s="9">
        <f t="shared" si="22"/>
        <v>133.33333333333334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>
        <v>1</v>
      </c>
      <c r="F87" s="1"/>
      <c r="G87" s="1"/>
      <c r="H87" s="1"/>
      <c r="I87" s="1"/>
      <c r="J87" s="13">
        <f t="shared" si="19"/>
        <v>-1</v>
      </c>
      <c r="K87" s="13">
        <f t="shared" si="20"/>
        <v>0</v>
      </c>
      <c r="L87" s="13">
        <f t="shared" si="25"/>
        <v>3</v>
      </c>
      <c r="M87" s="13">
        <f t="shared" si="26"/>
        <v>0</v>
      </c>
      <c r="N87" s="9">
        <f t="shared" si="21"/>
        <v>-1</v>
      </c>
      <c r="O87" s="15">
        <f t="shared" si="27"/>
        <v>3</v>
      </c>
      <c r="P87" s="9">
        <f t="shared" si="22"/>
        <v>100</v>
      </c>
      <c r="Q87" s="13">
        <f t="shared" si="23"/>
        <v>0</v>
      </c>
      <c r="R87" s="13">
        <f t="shared" si="24"/>
        <v>1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3</v>
      </c>
      <c r="M88" s="13">
        <f t="shared" si="26"/>
        <v>0</v>
      </c>
      <c r="N88" s="9">
        <f t="shared" si="21"/>
        <v>0</v>
      </c>
      <c r="O88" s="15">
        <f t="shared" si="27"/>
        <v>3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3</v>
      </c>
      <c r="M89" s="13">
        <f t="shared" si="26"/>
        <v>0</v>
      </c>
      <c r="N89" s="9">
        <f t="shared" si="21"/>
        <v>0</v>
      </c>
      <c r="O89" s="15">
        <f t="shared" si="27"/>
        <v>3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3</v>
      </c>
      <c r="M90" s="13">
        <f t="shared" si="26"/>
        <v>0</v>
      </c>
      <c r="N90" s="9">
        <f t="shared" si="21"/>
        <v>0</v>
      </c>
      <c r="O90" s="15">
        <f t="shared" si="27"/>
        <v>3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3</v>
      </c>
      <c r="M91" s="13">
        <f t="shared" si="26"/>
        <v>0</v>
      </c>
      <c r="N91" s="9">
        <f t="shared" si="21"/>
        <v>0</v>
      </c>
      <c r="O91" s="15">
        <f t="shared" si="27"/>
        <v>3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3</v>
      </c>
      <c r="M92" s="13">
        <f t="shared" si="26"/>
        <v>0</v>
      </c>
      <c r="N92" s="9">
        <f t="shared" si="21"/>
        <v>0</v>
      </c>
      <c r="O92" s="15">
        <f t="shared" si="27"/>
        <v>3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3</v>
      </c>
      <c r="M93" s="13">
        <f t="shared" si="26"/>
        <v>0</v>
      </c>
      <c r="N93" s="9">
        <f t="shared" si="21"/>
        <v>0</v>
      </c>
      <c r="O93" s="15">
        <f t="shared" si="27"/>
        <v>3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3</v>
      </c>
      <c r="M94" s="13">
        <f t="shared" si="26"/>
        <v>0</v>
      </c>
      <c r="N94" s="9">
        <f t="shared" si="21"/>
        <v>0</v>
      </c>
      <c r="O94" s="15">
        <f t="shared" si="27"/>
        <v>3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3</v>
      </c>
      <c r="C96" s="13">
        <f t="shared" si="28"/>
        <v>4</v>
      </c>
      <c r="D96" s="13">
        <f t="shared" si="28"/>
        <v>1</v>
      </c>
      <c r="E96" s="13">
        <f t="shared" si="28"/>
        <v>3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3</v>
      </c>
      <c r="K96" s="13">
        <f t="shared" si="28"/>
        <v>0</v>
      </c>
      <c r="L96" s="13"/>
      <c r="M96" s="13"/>
      <c r="N96" s="13">
        <f>SUM(N4:N94)</f>
        <v>3</v>
      </c>
      <c r="O96" s="13"/>
      <c r="P96" s="13"/>
      <c r="Q96" s="13">
        <f>SUM(Q4:Q94)</f>
        <v>7</v>
      </c>
      <c r="R96" s="13">
        <f>SUM(R4:R94)</f>
        <v>4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B4" sqref="B4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56</v>
      </c>
      <c r="H1" s="6"/>
      <c r="T1" s="5" t="s">
        <v>0</v>
      </c>
      <c r="U1" s="7" t="str">
        <f>B1</f>
        <v>Eurema lisa</v>
      </c>
      <c r="V1" s="8"/>
      <c r="W1" s="6"/>
      <c r="X1" s="8"/>
      <c r="Y1" s="6" t="str">
        <f>G1</f>
        <v>Spring 1992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0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0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 t="e">
        <f aca="true" t="shared" si="2" ref="N4:N35">(+J4+K4)*($J$96/($J$96+$K$96))</f>
        <v>#DIV/0!</v>
      </c>
      <c r="O4" s="15" t="e">
        <f>N4</f>
        <v>#DIV/0!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 t="e">
        <f>SUM(N4:N10)</f>
        <v>#DIV/0!</v>
      </c>
      <c r="AA4" s="9" t="e">
        <f aca="true" t="shared" si="6" ref="AA4:AA16">Z4*100/$Z$17</f>
        <v>#DIV/0!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 t="e">
        <f t="shared" si="2"/>
        <v>#DIV/0!</v>
      </c>
      <c r="O5" s="15" t="e">
        <f aca="true" t="shared" si="9" ref="O5:O36">O4+N5</f>
        <v>#DIV/0!</v>
      </c>
      <c r="P5" s="9" t="e">
        <f t="shared" si="3"/>
        <v>#DIV/0!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 t="e">
        <f>SUM(N11:N17)</f>
        <v>#DIV/0!</v>
      </c>
      <c r="AA5" s="9" t="e">
        <f t="shared" si="6"/>
        <v>#DIV/0!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 t="e">
        <f t="shared" si="2"/>
        <v>#DIV/0!</v>
      </c>
      <c r="O6" s="15" t="e">
        <f t="shared" si="9"/>
        <v>#DIV/0!</v>
      </c>
      <c r="P6" s="9" t="e">
        <f t="shared" si="3"/>
        <v>#DIV/0!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0</v>
      </c>
      <c r="W6" s="8"/>
      <c r="X6" s="18" t="s">
        <v>32</v>
      </c>
      <c r="Z6" s="15" t="e">
        <f>SUM(N18:N24)</f>
        <v>#DIV/0!</v>
      </c>
      <c r="AA6" s="9" t="e">
        <f t="shared" si="6"/>
        <v>#DIV/0!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 t="e">
        <f t="shared" si="2"/>
        <v>#DIV/0!</v>
      </c>
      <c r="O7" s="15" t="e">
        <f t="shared" si="9"/>
        <v>#DIV/0!</v>
      </c>
      <c r="P7" s="9" t="e">
        <f t="shared" si="3"/>
        <v>#DIV/0!</v>
      </c>
      <c r="Q7" s="13">
        <f t="shared" si="4"/>
        <v>0</v>
      </c>
      <c r="R7" s="13">
        <f t="shared" si="5"/>
        <v>0</v>
      </c>
      <c r="T7" s="12" t="s">
        <v>33</v>
      </c>
      <c r="V7" s="9" t="e">
        <f>V6*100/(V5+V6)</f>
        <v>#DIV/0!</v>
      </c>
      <c r="W7" s="8"/>
      <c r="Y7" s="18" t="s">
        <v>34</v>
      </c>
      <c r="Z7" s="15" t="e">
        <f>SUM(N25:N31)</f>
        <v>#DIV/0!</v>
      </c>
      <c r="AA7" s="9" t="e">
        <f t="shared" si="6"/>
        <v>#DIV/0!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 t="e">
        <f t="shared" si="2"/>
        <v>#DIV/0!</v>
      </c>
      <c r="O8" s="15" t="e">
        <f t="shared" si="9"/>
        <v>#DIV/0!</v>
      </c>
      <c r="P8" s="9" t="e">
        <f t="shared" si="3"/>
        <v>#DIV/0!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 t="e">
        <f>SUM(N32:N38)</f>
        <v>#DIV/0!</v>
      </c>
      <c r="AA8" s="9" t="e">
        <f t="shared" si="6"/>
        <v>#DIV/0!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 t="e">
        <f t="shared" si="2"/>
        <v>#DIV/0!</v>
      </c>
      <c r="O9" s="15" t="e">
        <f t="shared" si="9"/>
        <v>#DIV/0!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 t="e">
        <f>SUM(N39:N45)</f>
        <v>#DIV/0!</v>
      </c>
      <c r="AA9" s="9" t="e">
        <f t="shared" si="6"/>
        <v>#DIV/0!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 t="e">
        <f t="shared" si="2"/>
        <v>#DIV/0!</v>
      </c>
      <c r="O10" s="15" t="e">
        <f t="shared" si="9"/>
        <v>#DIV/0!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 t="e">
        <f>100*(+C96/(B96+C96))</f>
        <v>#DIV/0!</v>
      </c>
      <c r="W10" s="8"/>
      <c r="X10" s="20" t="s">
        <v>38</v>
      </c>
      <c r="Z10" s="15" t="e">
        <f>SUM(N46:N52)</f>
        <v>#DIV/0!</v>
      </c>
      <c r="AA10" s="9" t="e">
        <f t="shared" si="6"/>
        <v>#DIV/0!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 t="e">
        <f t="shared" si="2"/>
        <v>#DIV/0!</v>
      </c>
      <c r="O11" s="15" t="e">
        <f t="shared" si="9"/>
        <v>#DIV/0!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 t="e">
        <f>SUM(N53:N59)</f>
        <v>#DIV/0!</v>
      </c>
      <c r="AA11" s="9" t="e">
        <f t="shared" si="6"/>
        <v>#DIV/0!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 t="e">
        <f t="shared" si="2"/>
        <v>#DIV/0!</v>
      </c>
      <c r="O12" s="15" t="e">
        <f t="shared" si="9"/>
        <v>#DIV/0!</v>
      </c>
      <c r="P12" s="9" t="e">
        <f t="shared" si="3"/>
        <v>#DIV/0!</v>
      </c>
      <c r="Q12" s="13">
        <f t="shared" si="4"/>
        <v>0</v>
      </c>
      <c r="R12" s="13">
        <f t="shared" si="5"/>
        <v>0</v>
      </c>
      <c r="U12" s="12" t="s">
        <v>40</v>
      </c>
      <c r="V12" s="9" t="e">
        <f>100*((G96+C96)/(B96+C96+F96+G96))</f>
        <v>#DIV/0!</v>
      </c>
      <c r="W12" s="8"/>
      <c r="X12" s="20" t="s">
        <v>41</v>
      </c>
      <c r="Z12" s="15" t="e">
        <f>SUM(N60:N66)</f>
        <v>#DIV/0!</v>
      </c>
      <c r="AA12" s="9" t="e">
        <f t="shared" si="6"/>
        <v>#DIV/0!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 t="e">
        <f t="shared" si="2"/>
        <v>#DIV/0!</v>
      </c>
      <c r="O13" s="15" t="e">
        <f t="shared" si="9"/>
        <v>#DIV/0!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 t="e">
        <f>SUM(N67:N73)</f>
        <v>#DIV/0!</v>
      </c>
      <c r="AA13" s="9" t="e">
        <f t="shared" si="6"/>
        <v>#DIV/0!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 t="e">
        <f t="shared" si="2"/>
        <v>#DIV/0!</v>
      </c>
      <c r="O14" s="15" t="e">
        <f t="shared" si="9"/>
        <v>#DIV/0!</v>
      </c>
      <c r="P14" s="9" t="e">
        <f t="shared" si="3"/>
        <v>#DIV/0!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 t="e">
        <f>SUM(N74:N80)</f>
        <v>#DIV/0!</v>
      </c>
      <c r="AA14" s="9" t="e">
        <f t="shared" si="6"/>
        <v>#DIV/0!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 t="e">
        <f t="shared" si="2"/>
        <v>#DIV/0!</v>
      </c>
      <c r="O15" s="15" t="e">
        <f t="shared" si="9"/>
        <v>#DIV/0!</v>
      </c>
      <c r="P15" s="9" t="e">
        <f t="shared" si="3"/>
        <v>#DIV/0!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 t="e">
        <f>SUM(N81:N87)</f>
        <v>#DIV/0!</v>
      </c>
      <c r="AA15" s="9" t="e">
        <f t="shared" si="6"/>
        <v>#DIV/0!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 t="e">
        <f t="shared" si="2"/>
        <v>#DIV/0!</v>
      </c>
      <c r="O16" s="15" t="e">
        <f t="shared" si="9"/>
        <v>#DIV/0!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 t="e">
        <f>SUM(N88:N94)</f>
        <v>#DIV/0!</v>
      </c>
      <c r="AA16" s="9" t="e">
        <f t="shared" si="6"/>
        <v>#DIV/0!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 t="e">
        <f t="shared" si="2"/>
        <v>#DIV/0!</v>
      </c>
      <c r="O17" s="15" t="e">
        <f t="shared" si="9"/>
        <v>#DIV/0!</v>
      </c>
      <c r="P17" s="9" t="e">
        <f t="shared" si="3"/>
        <v>#DIV/0!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 t="e">
        <f>SUM(Z4:Z16)</f>
        <v>#DIV/0!</v>
      </c>
      <c r="AA17" s="13" t="e">
        <f>SUM(AA4:AA16)</f>
        <v>#DIV/0!</v>
      </c>
      <c r="AB17" s="13">
        <f>SUM(AB4:AB16)</f>
        <v>0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 t="e">
        <f t="shared" si="2"/>
        <v>#DIV/0!</v>
      </c>
      <c r="O18" s="15" t="e">
        <f t="shared" si="9"/>
        <v>#DIV/0!</v>
      </c>
      <c r="P18" s="9" t="e">
        <f t="shared" si="3"/>
        <v>#DIV/0!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 t="e">
        <f t="shared" si="2"/>
        <v>#DIV/0!</v>
      </c>
      <c r="O19" s="15" t="e">
        <f t="shared" si="9"/>
        <v>#DIV/0!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 t="e">
        <f t="shared" si="2"/>
        <v>#DIV/0!</v>
      </c>
      <c r="O20" s="15" t="e">
        <f t="shared" si="9"/>
        <v>#DIV/0!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 t="e">
        <f t="shared" si="2"/>
        <v>#DIV/0!</v>
      </c>
      <c r="O21" s="15" t="e">
        <f t="shared" si="9"/>
        <v>#DIV/0!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 t="e">
        <f t="shared" si="2"/>
        <v>#DIV/0!</v>
      </c>
      <c r="O22" s="15" t="e">
        <f t="shared" si="9"/>
        <v>#DIV/0!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 t="e">
        <f t="shared" si="2"/>
        <v>#DIV/0!</v>
      </c>
      <c r="O23" s="15" t="e">
        <f t="shared" si="9"/>
        <v>#DIV/0!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 t="e">
        <f t="shared" si="2"/>
        <v>#DIV/0!</v>
      </c>
      <c r="O24" s="15" t="e">
        <f t="shared" si="9"/>
        <v>#DIV/0!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 t="e">
        <f t="shared" si="2"/>
        <v>#DIV/0!</v>
      </c>
      <c r="O25" s="15" t="e">
        <f t="shared" si="9"/>
        <v>#DIV/0!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 t="e">
        <f t="shared" si="2"/>
        <v>#DIV/0!</v>
      </c>
      <c r="O26" s="15" t="e">
        <f t="shared" si="9"/>
        <v>#DIV/0!</v>
      </c>
      <c r="P26" s="9" t="e">
        <f t="shared" si="3"/>
        <v>#DIV/0!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 t="e">
        <f t="shared" si="2"/>
        <v>#DIV/0!</v>
      </c>
      <c r="O27" s="15" t="e">
        <f t="shared" si="9"/>
        <v>#DIV/0!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 t="e">
        <f t="shared" si="2"/>
        <v>#DIV/0!</v>
      </c>
      <c r="O28" s="15" t="e">
        <f t="shared" si="9"/>
        <v>#DIV/0!</v>
      </c>
      <c r="P28" s="9" t="e">
        <f t="shared" si="3"/>
        <v>#DIV/0!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 t="e">
        <f t="shared" si="2"/>
        <v>#DIV/0!</v>
      </c>
      <c r="O29" s="15" t="e">
        <f t="shared" si="9"/>
        <v>#DIV/0!</v>
      </c>
      <c r="P29" s="9" t="e">
        <f t="shared" si="3"/>
        <v>#DIV/0!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 t="e">
        <f t="shared" si="2"/>
        <v>#DIV/0!</v>
      </c>
      <c r="O30" s="15" t="e">
        <f t="shared" si="9"/>
        <v>#DIV/0!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 t="e">
        <f t="shared" si="2"/>
        <v>#DIV/0!</v>
      </c>
      <c r="O31" s="15" t="e">
        <f t="shared" si="9"/>
        <v>#DIV/0!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 t="e">
        <f t="shared" si="2"/>
        <v>#DIV/0!</v>
      </c>
      <c r="O32" s="15" t="e">
        <f t="shared" si="9"/>
        <v>#DIV/0!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 t="e">
        <f t="shared" si="2"/>
        <v>#DIV/0!</v>
      </c>
      <c r="O33" s="15" t="e">
        <f t="shared" si="9"/>
        <v>#DIV/0!</v>
      </c>
      <c r="P33" s="9" t="e">
        <f t="shared" si="3"/>
        <v>#DIV/0!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 t="e">
        <f t="shared" si="2"/>
        <v>#DIV/0!</v>
      </c>
      <c r="O34" s="15" t="e">
        <f t="shared" si="9"/>
        <v>#DIV/0!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 t="e">
        <f t="shared" si="2"/>
        <v>#DIV/0!</v>
      </c>
      <c r="O35" s="15" t="e">
        <f t="shared" si="9"/>
        <v>#DIV/0!</v>
      </c>
      <c r="P35" s="9" t="e">
        <f t="shared" si="3"/>
        <v>#DIV/0!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 t="e">
        <f aca="true" t="shared" si="12" ref="N36:N67">(+J36+K36)*($J$96/($J$96+$K$96))</f>
        <v>#DIV/0!</v>
      </c>
      <c r="O36" s="15" t="e">
        <f t="shared" si="9"/>
        <v>#DIV/0!</v>
      </c>
      <c r="P36" s="9" t="e">
        <f aca="true" t="shared" si="13" ref="P36:P67">O36*100/$N$96</f>
        <v>#DIV/0!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 t="e">
        <f t="shared" si="12"/>
        <v>#DIV/0!</v>
      </c>
      <c r="O37" s="15" t="e">
        <f aca="true" t="shared" si="18" ref="O37:O68">O36+N37</f>
        <v>#DIV/0!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 t="e">
        <f t="shared" si="12"/>
        <v>#DIV/0!</v>
      </c>
      <c r="O38" s="15" t="e">
        <f t="shared" si="18"/>
        <v>#DIV/0!</v>
      </c>
      <c r="P38" s="9" t="e">
        <f t="shared" si="13"/>
        <v>#DIV/0!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 t="e">
        <f t="shared" si="12"/>
        <v>#DIV/0!</v>
      </c>
      <c r="O39" s="15" t="e">
        <f t="shared" si="18"/>
        <v>#DIV/0!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 t="e">
        <f t="shared" si="12"/>
        <v>#DIV/0!</v>
      </c>
      <c r="O40" s="15" t="e">
        <f t="shared" si="18"/>
        <v>#DIV/0!</v>
      </c>
      <c r="P40" s="9" t="e">
        <f t="shared" si="13"/>
        <v>#DIV/0!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 t="e">
        <f t="shared" si="12"/>
        <v>#DIV/0!</v>
      </c>
      <c r="O41" s="15" t="e">
        <f t="shared" si="18"/>
        <v>#DIV/0!</v>
      </c>
      <c r="P41" s="9" t="e">
        <f t="shared" si="13"/>
        <v>#DIV/0!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 t="e">
        <f t="shared" si="12"/>
        <v>#DIV/0!</v>
      </c>
      <c r="O42" s="15" t="e">
        <f t="shared" si="18"/>
        <v>#DIV/0!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 t="e">
        <f t="shared" si="12"/>
        <v>#DIV/0!</v>
      </c>
      <c r="O43" s="15" t="e">
        <f t="shared" si="18"/>
        <v>#DIV/0!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 t="e">
        <f t="shared" si="12"/>
        <v>#DIV/0!</v>
      </c>
      <c r="O44" s="15" t="e">
        <f t="shared" si="18"/>
        <v>#DIV/0!</v>
      </c>
      <c r="P44" s="9" t="e">
        <f t="shared" si="13"/>
        <v>#DIV/0!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 t="e">
        <f t="shared" si="12"/>
        <v>#DIV/0!</v>
      </c>
      <c r="O45" s="15" t="e">
        <f t="shared" si="18"/>
        <v>#DIV/0!</v>
      </c>
      <c r="P45" s="9" t="e">
        <f t="shared" si="13"/>
        <v>#DIV/0!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 t="e">
        <f t="shared" si="12"/>
        <v>#DIV/0!</v>
      </c>
      <c r="O46" s="15" t="e">
        <f t="shared" si="18"/>
        <v>#DIV/0!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 t="e">
        <f t="shared" si="12"/>
        <v>#DIV/0!</v>
      </c>
      <c r="O47" s="15" t="e">
        <f t="shared" si="18"/>
        <v>#DIV/0!</v>
      </c>
      <c r="P47" s="9" t="e">
        <f t="shared" si="13"/>
        <v>#DIV/0!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 t="e">
        <f t="shared" si="12"/>
        <v>#DIV/0!</v>
      </c>
      <c r="O48" s="15" t="e">
        <f t="shared" si="18"/>
        <v>#DIV/0!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 t="e">
        <f t="shared" si="12"/>
        <v>#DIV/0!</v>
      </c>
      <c r="O49" s="15" t="e">
        <f t="shared" si="18"/>
        <v>#DIV/0!</v>
      </c>
      <c r="P49" s="9" t="e">
        <f t="shared" si="13"/>
        <v>#DIV/0!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 t="e">
        <f t="shared" si="12"/>
        <v>#DIV/0!</v>
      </c>
      <c r="O50" s="15" t="e">
        <f t="shared" si="18"/>
        <v>#DIV/0!</v>
      </c>
      <c r="P50" s="9" t="e">
        <f t="shared" si="13"/>
        <v>#DIV/0!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 t="e">
        <f t="shared" si="12"/>
        <v>#DIV/0!</v>
      </c>
      <c r="O51" s="15" t="e">
        <f t="shared" si="18"/>
        <v>#DIV/0!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 t="e">
        <f t="shared" si="12"/>
        <v>#DIV/0!</v>
      </c>
      <c r="O52" s="15" t="e">
        <f t="shared" si="18"/>
        <v>#DIV/0!</v>
      </c>
      <c r="P52" s="9" t="e">
        <f t="shared" si="13"/>
        <v>#DIV/0!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 t="e">
        <f t="shared" si="12"/>
        <v>#DIV/0!</v>
      </c>
      <c r="O53" s="15" t="e">
        <f t="shared" si="18"/>
        <v>#DIV/0!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0</v>
      </c>
      <c r="N54" s="9" t="e">
        <f t="shared" si="12"/>
        <v>#DIV/0!</v>
      </c>
      <c r="O54" s="15" t="e">
        <f t="shared" si="18"/>
        <v>#DIV/0!</v>
      </c>
      <c r="P54" s="9" t="e">
        <f t="shared" si="13"/>
        <v>#DIV/0!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0</v>
      </c>
      <c r="N55" s="9" t="e">
        <f t="shared" si="12"/>
        <v>#DIV/0!</v>
      </c>
      <c r="O55" s="15" t="e">
        <f t="shared" si="18"/>
        <v>#DIV/0!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0</v>
      </c>
      <c r="N56" s="9" t="e">
        <f t="shared" si="12"/>
        <v>#DIV/0!</v>
      </c>
      <c r="O56" s="15" t="e">
        <f t="shared" si="18"/>
        <v>#DIV/0!</v>
      </c>
      <c r="P56" s="9" t="e">
        <f t="shared" si="13"/>
        <v>#DIV/0!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0</v>
      </c>
      <c r="M57" s="13">
        <f t="shared" si="17"/>
        <v>0</v>
      </c>
      <c r="N57" s="9" t="e">
        <f t="shared" si="12"/>
        <v>#DIV/0!</v>
      </c>
      <c r="O57" s="15" t="e">
        <f t="shared" si="18"/>
        <v>#DIV/0!</v>
      </c>
      <c r="P57" s="9" t="e">
        <f t="shared" si="13"/>
        <v>#DIV/0!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0</v>
      </c>
      <c r="N58" s="9" t="e">
        <f t="shared" si="12"/>
        <v>#DIV/0!</v>
      </c>
      <c r="O58" s="15" t="e">
        <f t="shared" si="18"/>
        <v>#DIV/0!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0</v>
      </c>
      <c r="M59" s="13">
        <f t="shared" si="17"/>
        <v>0</v>
      </c>
      <c r="N59" s="9" t="e">
        <f t="shared" si="12"/>
        <v>#DIV/0!</v>
      </c>
      <c r="O59" s="15" t="e">
        <f t="shared" si="18"/>
        <v>#DIV/0!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0</v>
      </c>
      <c r="M60" s="13">
        <f t="shared" si="17"/>
        <v>0</v>
      </c>
      <c r="N60" s="9" t="e">
        <f t="shared" si="12"/>
        <v>#DIV/0!</v>
      </c>
      <c r="O60" s="15" t="e">
        <f t="shared" si="18"/>
        <v>#DIV/0!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0</v>
      </c>
      <c r="M61" s="13">
        <f t="shared" si="17"/>
        <v>0</v>
      </c>
      <c r="N61" s="9" t="e">
        <f t="shared" si="12"/>
        <v>#DIV/0!</v>
      </c>
      <c r="O61" s="15" t="e">
        <f t="shared" si="18"/>
        <v>#DIV/0!</v>
      </c>
      <c r="P61" s="9" t="e">
        <f t="shared" si="13"/>
        <v>#DIV/0!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0</v>
      </c>
      <c r="M62" s="13">
        <f t="shared" si="17"/>
        <v>0</v>
      </c>
      <c r="N62" s="9" t="e">
        <f t="shared" si="12"/>
        <v>#DIV/0!</v>
      </c>
      <c r="O62" s="15" t="e">
        <f t="shared" si="18"/>
        <v>#DIV/0!</v>
      </c>
      <c r="P62" s="9" t="e">
        <f t="shared" si="13"/>
        <v>#DIV/0!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0</v>
      </c>
      <c r="M63" s="13">
        <f t="shared" si="17"/>
        <v>0</v>
      </c>
      <c r="N63" s="9" t="e">
        <f t="shared" si="12"/>
        <v>#DIV/0!</v>
      </c>
      <c r="O63" s="15" t="e">
        <f t="shared" si="18"/>
        <v>#DIV/0!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0</v>
      </c>
      <c r="M64" s="13">
        <f t="shared" si="17"/>
        <v>0</v>
      </c>
      <c r="N64" s="9" t="e">
        <f t="shared" si="12"/>
        <v>#DIV/0!</v>
      </c>
      <c r="O64" s="15" t="e">
        <f t="shared" si="18"/>
        <v>#DIV/0!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0</v>
      </c>
      <c r="M65" s="13">
        <f t="shared" si="17"/>
        <v>0</v>
      </c>
      <c r="N65" s="9" t="e">
        <f t="shared" si="12"/>
        <v>#DIV/0!</v>
      </c>
      <c r="O65" s="15" t="e">
        <f t="shared" si="18"/>
        <v>#DIV/0!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0</v>
      </c>
      <c r="M66" s="13">
        <f t="shared" si="17"/>
        <v>0</v>
      </c>
      <c r="N66" s="9" t="e">
        <f t="shared" si="12"/>
        <v>#DIV/0!</v>
      </c>
      <c r="O66" s="15" t="e">
        <f t="shared" si="18"/>
        <v>#DIV/0!</v>
      </c>
      <c r="P66" s="9" t="e">
        <f t="shared" si="13"/>
        <v>#DIV/0!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0</v>
      </c>
      <c r="M67" s="13">
        <f t="shared" si="17"/>
        <v>0</v>
      </c>
      <c r="N67" s="9" t="e">
        <f t="shared" si="12"/>
        <v>#DIV/0!</v>
      </c>
      <c r="O67" s="15" t="e">
        <f t="shared" si="18"/>
        <v>#DIV/0!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0</v>
      </c>
      <c r="M68" s="13">
        <f t="shared" si="17"/>
        <v>0</v>
      </c>
      <c r="N68" s="9" t="e">
        <f aca="true" t="shared" si="21" ref="N68:N94">(+J68+K68)*($J$96/($J$96+$K$96))</f>
        <v>#DIV/0!</v>
      </c>
      <c r="O68" s="15" t="e">
        <f t="shared" si="18"/>
        <v>#DIV/0!</v>
      </c>
      <c r="P68" s="9" t="e">
        <f aca="true" t="shared" si="22" ref="P68:P94">O68*100/$N$96</f>
        <v>#DIV/0!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0</v>
      </c>
      <c r="M69" s="13">
        <f aca="true" t="shared" si="26" ref="M69:M94">M68+K69</f>
        <v>0</v>
      </c>
      <c r="N69" s="9" t="e">
        <f t="shared" si="21"/>
        <v>#DIV/0!</v>
      </c>
      <c r="O69" s="15" t="e">
        <f aca="true" t="shared" si="27" ref="O69:O94">O68+N69</f>
        <v>#DIV/0!</v>
      </c>
      <c r="P69" s="9" t="e">
        <f t="shared" si="22"/>
        <v>#DIV/0!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0</v>
      </c>
      <c r="M70" s="13">
        <f t="shared" si="26"/>
        <v>0</v>
      </c>
      <c r="N70" s="9" t="e">
        <f t="shared" si="21"/>
        <v>#DIV/0!</v>
      </c>
      <c r="O70" s="15" t="e">
        <f t="shared" si="27"/>
        <v>#DIV/0!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0</v>
      </c>
      <c r="M71" s="13">
        <f t="shared" si="26"/>
        <v>0</v>
      </c>
      <c r="N71" s="9" t="e">
        <f t="shared" si="21"/>
        <v>#DIV/0!</v>
      </c>
      <c r="O71" s="15" t="e">
        <f t="shared" si="27"/>
        <v>#DIV/0!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0</v>
      </c>
      <c r="M72" s="13">
        <f t="shared" si="26"/>
        <v>0</v>
      </c>
      <c r="N72" s="9" t="e">
        <f t="shared" si="21"/>
        <v>#DIV/0!</v>
      </c>
      <c r="O72" s="15" t="e">
        <f t="shared" si="27"/>
        <v>#DIV/0!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0</v>
      </c>
      <c r="M73" s="13">
        <f t="shared" si="26"/>
        <v>0</v>
      </c>
      <c r="N73" s="9" t="e">
        <f t="shared" si="21"/>
        <v>#DIV/0!</v>
      </c>
      <c r="O73" s="15" t="e">
        <f t="shared" si="27"/>
        <v>#DIV/0!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0</v>
      </c>
      <c r="M74" s="13">
        <f t="shared" si="26"/>
        <v>0</v>
      </c>
      <c r="N74" s="9" t="e">
        <f t="shared" si="21"/>
        <v>#DIV/0!</v>
      </c>
      <c r="O74" s="15" t="e">
        <f t="shared" si="27"/>
        <v>#DIV/0!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0</v>
      </c>
      <c r="M75" s="13">
        <f t="shared" si="26"/>
        <v>0</v>
      </c>
      <c r="N75" s="9" t="e">
        <f t="shared" si="21"/>
        <v>#DIV/0!</v>
      </c>
      <c r="O75" s="15" t="e">
        <f t="shared" si="27"/>
        <v>#DIV/0!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0</v>
      </c>
      <c r="M76" s="13">
        <f t="shared" si="26"/>
        <v>0</v>
      </c>
      <c r="N76" s="9" t="e">
        <f t="shared" si="21"/>
        <v>#DIV/0!</v>
      </c>
      <c r="O76" s="15" t="e">
        <f t="shared" si="27"/>
        <v>#DIV/0!</v>
      </c>
      <c r="P76" s="9" t="e">
        <f t="shared" si="22"/>
        <v>#DIV/0!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0</v>
      </c>
      <c r="M77" s="13">
        <f t="shared" si="26"/>
        <v>0</v>
      </c>
      <c r="N77" s="9" t="e">
        <f t="shared" si="21"/>
        <v>#DIV/0!</v>
      </c>
      <c r="O77" s="15" t="e">
        <f t="shared" si="27"/>
        <v>#DIV/0!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0</v>
      </c>
      <c r="M78" s="13">
        <f t="shared" si="26"/>
        <v>0</v>
      </c>
      <c r="N78" s="9" t="e">
        <f t="shared" si="21"/>
        <v>#DIV/0!</v>
      </c>
      <c r="O78" s="15" t="e">
        <f t="shared" si="27"/>
        <v>#DIV/0!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0</v>
      </c>
      <c r="M79" s="13">
        <f t="shared" si="26"/>
        <v>0</v>
      </c>
      <c r="N79" s="9" t="e">
        <f t="shared" si="21"/>
        <v>#DIV/0!</v>
      </c>
      <c r="O79" s="15" t="e">
        <f t="shared" si="27"/>
        <v>#DIV/0!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0</v>
      </c>
      <c r="M80" s="13">
        <f t="shared" si="26"/>
        <v>0</v>
      </c>
      <c r="N80" s="9" t="e">
        <f t="shared" si="21"/>
        <v>#DIV/0!</v>
      </c>
      <c r="O80" s="15" t="e">
        <f t="shared" si="27"/>
        <v>#DIV/0!</v>
      </c>
      <c r="P80" s="9" t="e">
        <f t="shared" si="22"/>
        <v>#DIV/0!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0</v>
      </c>
      <c r="M81" s="13">
        <f t="shared" si="26"/>
        <v>0</v>
      </c>
      <c r="N81" s="9" t="e">
        <f t="shared" si="21"/>
        <v>#DIV/0!</v>
      </c>
      <c r="O81" s="15" t="e">
        <f t="shared" si="27"/>
        <v>#DIV/0!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0</v>
      </c>
      <c r="M82" s="13">
        <f t="shared" si="26"/>
        <v>0</v>
      </c>
      <c r="N82" s="9" t="e">
        <f t="shared" si="21"/>
        <v>#DIV/0!</v>
      </c>
      <c r="O82" s="15" t="e">
        <f t="shared" si="27"/>
        <v>#DIV/0!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0</v>
      </c>
      <c r="M83" s="13">
        <f t="shared" si="26"/>
        <v>0</v>
      </c>
      <c r="N83" s="9" t="e">
        <f t="shared" si="21"/>
        <v>#DIV/0!</v>
      </c>
      <c r="O83" s="15" t="e">
        <f t="shared" si="27"/>
        <v>#DIV/0!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0</v>
      </c>
      <c r="M84" s="13">
        <f t="shared" si="26"/>
        <v>0</v>
      </c>
      <c r="N84" s="9" t="e">
        <f t="shared" si="21"/>
        <v>#DIV/0!</v>
      </c>
      <c r="O84" s="15" t="e">
        <f t="shared" si="27"/>
        <v>#DIV/0!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0</v>
      </c>
      <c r="M85" s="13">
        <f t="shared" si="26"/>
        <v>0</v>
      </c>
      <c r="N85" s="9" t="e">
        <f t="shared" si="21"/>
        <v>#DIV/0!</v>
      </c>
      <c r="O85" s="15" t="e">
        <f t="shared" si="27"/>
        <v>#DIV/0!</v>
      </c>
      <c r="P85" s="9" t="e">
        <f t="shared" si="22"/>
        <v>#DIV/0!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0</v>
      </c>
      <c r="M86" s="13">
        <f t="shared" si="26"/>
        <v>0</v>
      </c>
      <c r="N86" s="9" t="e">
        <f t="shared" si="21"/>
        <v>#DIV/0!</v>
      </c>
      <c r="O86" s="15" t="e">
        <f t="shared" si="27"/>
        <v>#DIV/0!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0</v>
      </c>
      <c r="M87" s="13">
        <f t="shared" si="26"/>
        <v>0</v>
      </c>
      <c r="N87" s="9" t="e">
        <f t="shared" si="21"/>
        <v>#DIV/0!</v>
      </c>
      <c r="O87" s="15" t="e">
        <f t="shared" si="27"/>
        <v>#DIV/0!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0</v>
      </c>
      <c r="M88" s="13">
        <f t="shared" si="26"/>
        <v>0</v>
      </c>
      <c r="N88" s="9" t="e">
        <f t="shared" si="21"/>
        <v>#DIV/0!</v>
      </c>
      <c r="O88" s="15" t="e">
        <f t="shared" si="27"/>
        <v>#DIV/0!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0</v>
      </c>
      <c r="M89" s="13">
        <f t="shared" si="26"/>
        <v>0</v>
      </c>
      <c r="N89" s="9" t="e">
        <f t="shared" si="21"/>
        <v>#DIV/0!</v>
      </c>
      <c r="O89" s="15" t="e">
        <f t="shared" si="27"/>
        <v>#DIV/0!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0</v>
      </c>
      <c r="M90" s="13">
        <f t="shared" si="26"/>
        <v>0</v>
      </c>
      <c r="N90" s="9" t="e">
        <f t="shared" si="21"/>
        <v>#DIV/0!</v>
      </c>
      <c r="O90" s="15" t="e">
        <f t="shared" si="27"/>
        <v>#DIV/0!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0</v>
      </c>
      <c r="M91" s="13">
        <f t="shared" si="26"/>
        <v>0</v>
      </c>
      <c r="N91" s="9" t="e">
        <f t="shared" si="21"/>
        <v>#DIV/0!</v>
      </c>
      <c r="O91" s="15" t="e">
        <f t="shared" si="27"/>
        <v>#DIV/0!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0</v>
      </c>
      <c r="M92" s="13">
        <f t="shared" si="26"/>
        <v>0</v>
      </c>
      <c r="N92" s="9" t="e">
        <f t="shared" si="21"/>
        <v>#DIV/0!</v>
      </c>
      <c r="O92" s="15" t="e">
        <f t="shared" si="27"/>
        <v>#DIV/0!</v>
      </c>
      <c r="P92" s="9" t="e">
        <f t="shared" si="22"/>
        <v>#DIV/0!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0</v>
      </c>
      <c r="M93" s="13">
        <f t="shared" si="26"/>
        <v>0</v>
      </c>
      <c r="N93" s="9" t="e">
        <f t="shared" si="21"/>
        <v>#DIV/0!</v>
      </c>
      <c r="O93" s="15" t="e">
        <f t="shared" si="27"/>
        <v>#DIV/0!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0</v>
      </c>
      <c r="M94" s="13">
        <f t="shared" si="26"/>
        <v>0</v>
      </c>
      <c r="N94" s="9" t="e">
        <f t="shared" si="21"/>
        <v>#DIV/0!</v>
      </c>
      <c r="O94" s="15" t="e">
        <f t="shared" si="27"/>
        <v>#DIV/0!</v>
      </c>
      <c r="P94" s="9" t="e">
        <f t="shared" si="22"/>
        <v>#DIV/0!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0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0</v>
      </c>
      <c r="K96" s="13">
        <f t="shared" si="28"/>
        <v>0</v>
      </c>
      <c r="L96" s="13"/>
      <c r="M96" s="13"/>
      <c r="N96" s="13" t="e">
        <f>SUM(N4:N94)</f>
        <v>#DIV/0!</v>
      </c>
      <c r="O96" s="13"/>
      <c r="P96" s="13"/>
      <c r="Q96" s="13">
        <f>SUM(Q4:Q94)</f>
        <v>0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78">
      <selection activeCell="E91" sqref="E91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49</v>
      </c>
      <c r="H1" s="6"/>
      <c r="T1" s="5" t="s">
        <v>0</v>
      </c>
      <c r="U1" s="7" t="str">
        <f>B1</f>
        <v>Eurema lisa</v>
      </c>
      <c r="V1" s="8"/>
      <c r="W1" s="6"/>
      <c r="X1" s="8"/>
      <c r="Y1" s="6" t="str">
        <f>G1</f>
        <v>Spring 1991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2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-2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2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0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0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 t="e">
        <f>100*(+C96/(B96+C96))</f>
        <v>#DIV/0!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>
        <f>SUM(N53:N59)</f>
        <v>0</v>
      </c>
      <c r="AA11" s="9">
        <f t="shared" si="6"/>
        <v>0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 t="e">
        <f>100*((G96+C96)/(B96+C96+F96+G96))</f>
        <v>#DIV/0!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-1</v>
      </c>
      <c r="AA15" s="9">
        <f t="shared" si="6"/>
        <v>50</v>
      </c>
      <c r="AB15" s="15">
        <f>SUM(Q81:Q87)+SUM(R81:R87)</f>
        <v>1</v>
      </c>
      <c r="AC15" s="15">
        <f>100*SUM(Q81:Q87)/AB15</f>
        <v>0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-1</v>
      </c>
      <c r="AA16" s="9">
        <f t="shared" si="6"/>
        <v>50</v>
      </c>
      <c r="AB16" s="15">
        <f>SUM(Q88:Q94)+SUM(R88:R94)</f>
        <v>1</v>
      </c>
      <c r="AC16" s="15">
        <f>100*SUM(Q88:Q94)/AB16</f>
        <v>0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-2</v>
      </c>
      <c r="AA17" s="13">
        <f>SUM(AA4:AA16)</f>
        <v>100</v>
      </c>
      <c r="AB17" s="13">
        <f>SUM(AB4:AB16)</f>
        <v>2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>
        <f t="shared" si="13"/>
        <v>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>
        <f t="shared" si="12"/>
        <v>0</v>
      </c>
      <c r="O39" s="15">
        <f t="shared" si="18"/>
        <v>0</v>
      </c>
      <c r="P39" s="9">
        <f t="shared" si="13"/>
        <v>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>
        <f t="shared" si="12"/>
        <v>0</v>
      </c>
      <c r="O40" s="15">
        <f t="shared" si="18"/>
        <v>0</v>
      </c>
      <c r="P40" s="9">
        <f t="shared" si="13"/>
        <v>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>
        <f t="shared" si="13"/>
        <v>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>
        <f t="shared" si="12"/>
        <v>0</v>
      </c>
      <c r="O42" s="15">
        <f t="shared" si="18"/>
        <v>0</v>
      </c>
      <c r="P42" s="9">
        <f t="shared" si="13"/>
        <v>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>
        <f t="shared" si="13"/>
        <v>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>
        <f t="shared" si="13"/>
        <v>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>
        <f t="shared" si="12"/>
        <v>0</v>
      </c>
      <c r="O45" s="15">
        <f t="shared" si="18"/>
        <v>0</v>
      </c>
      <c r="P45" s="9">
        <f t="shared" si="13"/>
        <v>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>
        <f t="shared" si="12"/>
        <v>0</v>
      </c>
      <c r="O46" s="15">
        <f t="shared" si="18"/>
        <v>0</v>
      </c>
      <c r="P46" s="9">
        <f t="shared" si="13"/>
        <v>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>
        <f t="shared" si="12"/>
        <v>0</v>
      </c>
      <c r="O47" s="15">
        <f t="shared" si="18"/>
        <v>0</v>
      </c>
      <c r="P47" s="9">
        <f t="shared" si="13"/>
        <v>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>
        <f t="shared" si="12"/>
        <v>0</v>
      </c>
      <c r="O48" s="15">
        <f t="shared" si="18"/>
        <v>0</v>
      </c>
      <c r="P48" s="9">
        <f t="shared" si="13"/>
        <v>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>
        <f t="shared" si="12"/>
        <v>0</v>
      </c>
      <c r="O49" s="15">
        <f t="shared" si="18"/>
        <v>0</v>
      </c>
      <c r="P49" s="9">
        <f t="shared" si="13"/>
        <v>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>
        <f t="shared" si="12"/>
        <v>0</v>
      </c>
      <c r="O50" s="15">
        <f t="shared" si="18"/>
        <v>0</v>
      </c>
      <c r="P50" s="9">
        <f t="shared" si="13"/>
        <v>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>
        <f t="shared" si="12"/>
        <v>0</v>
      </c>
      <c r="O51" s="15">
        <f t="shared" si="18"/>
        <v>0</v>
      </c>
      <c r="P51" s="9">
        <f t="shared" si="13"/>
        <v>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>
        <f t="shared" si="12"/>
        <v>0</v>
      </c>
      <c r="O52" s="15">
        <f t="shared" si="18"/>
        <v>0</v>
      </c>
      <c r="P52" s="9">
        <f t="shared" si="13"/>
        <v>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>
        <f t="shared" si="12"/>
        <v>0</v>
      </c>
      <c r="O53" s="15">
        <f t="shared" si="18"/>
        <v>0</v>
      </c>
      <c r="P53" s="9">
        <f t="shared" si="13"/>
        <v>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0</v>
      </c>
      <c r="N54" s="9">
        <f t="shared" si="12"/>
        <v>0</v>
      </c>
      <c r="O54" s="15">
        <f t="shared" si="18"/>
        <v>0</v>
      </c>
      <c r="P54" s="9">
        <f t="shared" si="13"/>
        <v>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0</v>
      </c>
      <c r="N55" s="9">
        <f t="shared" si="12"/>
        <v>0</v>
      </c>
      <c r="O55" s="15">
        <f t="shared" si="18"/>
        <v>0</v>
      </c>
      <c r="P55" s="9">
        <f t="shared" si="13"/>
        <v>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0</v>
      </c>
      <c r="N56" s="9">
        <f t="shared" si="12"/>
        <v>0</v>
      </c>
      <c r="O56" s="15">
        <f t="shared" si="18"/>
        <v>0</v>
      </c>
      <c r="P56" s="9">
        <f t="shared" si="13"/>
        <v>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0</v>
      </c>
      <c r="M57" s="13">
        <f t="shared" si="17"/>
        <v>0</v>
      </c>
      <c r="N57" s="9">
        <f t="shared" si="12"/>
        <v>0</v>
      </c>
      <c r="O57" s="15">
        <f t="shared" si="18"/>
        <v>0</v>
      </c>
      <c r="P57" s="9">
        <f t="shared" si="13"/>
        <v>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0</v>
      </c>
      <c r="N58" s="9">
        <f t="shared" si="12"/>
        <v>0</v>
      </c>
      <c r="O58" s="15">
        <f t="shared" si="18"/>
        <v>0</v>
      </c>
      <c r="P58" s="9">
        <f t="shared" si="13"/>
        <v>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0</v>
      </c>
      <c r="M59" s="13">
        <f t="shared" si="17"/>
        <v>0</v>
      </c>
      <c r="N59" s="9">
        <f t="shared" si="12"/>
        <v>0</v>
      </c>
      <c r="O59" s="15">
        <f t="shared" si="18"/>
        <v>0</v>
      </c>
      <c r="P59" s="9">
        <f t="shared" si="13"/>
        <v>0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0</v>
      </c>
      <c r="M60" s="13">
        <f t="shared" si="17"/>
        <v>0</v>
      </c>
      <c r="N60" s="9">
        <f t="shared" si="12"/>
        <v>0</v>
      </c>
      <c r="O60" s="15">
        <f t="shared" si="18"/>
        <v>0</v>
      </c>
      <c r="P60" s="9">
        <f t="shared" si="13"/>
        <v>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0</v>
      </c>
      <c r="M61" s="13">
        <f t="shared" si="17"/>
        <v>0</v>
      </c>
      <c r="N61" s="9">
        <f t="shared" si="12"/>
        <v>0</v>
      </c>
      <c r="O61" s="15">
        <f t="shared" si="18"/>
        <v>0</v>
      </c>
      <c r="P61" s="9">
        <f t="shared" si="13"/>
        <v>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0</v>
      </c>
      <c r="M62" s="13">
        <f t="shared" si="17"/>
        <v>0</v>
      </c>
      <c r="N62" s="9">
        <f t="shared" si="12"/>
        <v>0</v>
      </c>
      <c r="O62" s="15">
        <f t="shared" si="18"/>
        <v>0</v>
      </c>
      <c r="P62" s="9">
        <f t="shared" si="13"/>
        <v>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0</v>
      </c>
      <c r="M63" s="13">
        <f t="shared" si="17"/>
        <v>0</v>
      </c>
      <c r="N63" s="9">
        <f t="shared" si="12"/>
        <v>0</v>
      </c>
      <c r="O63" s="15">
        <f t="shared" si="18"/>
        <v>0</v>
      </c>
      <c r="P63" s="9">
        <f t="shared" si="13"/>
        <v>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0</v>
      </c>
      <c r="M64" s="13">
        <f t="shared" si="17"/>
        <v>0</v>
      </c>
      <c r="N64" s="9">
        <f t="shared" si="12"/>
        <v>0</v>
      </c>
      <c r="O64" s="15">
        <f t="shared" si="18"/>
        <v>0</v>
      </c>
      <c r="P64" s="9">
        <f t="shared" si="13"/>
        <v>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0</v>
      </c>
      <c r="M65" s="13">
        <f t="shared" si="17"/>
        <v>0</v>
      </c>
      <c r="N65" s="9">
        <f t="shared" si="12"/>
        <v>0</v>
      </c>
      <c r="O65" s="15">
        <f t="shared" si="18"/>
        <v>0</v>
      </c>
      <c r="P65" s="9">
        <f t="shared" si="13"/>
        <v>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0</v>
      </c>
      <c r="M66" s="13">
        <f t="shared" si="17"/>
        <v>0</v>
      </c>
      <c r="N66" s="9">
        <f t="shared" si="12"/>
        <v>0</v>
      </c>
      <c r="O66" s="15">
        <f t="shared" si="18"/>
        <v>0</v>
      </c>
      <c r="P66" s="9">
        <f t="shared" si="13"/>
        <v>0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0</v>
      </c>
      <c r="M67" s="13">
        <f t="shared" si="17"/>
        <v>0</v>
      </c>
      <c r="N67" s="9">
        <f t="shared" si="12"/>
        <v>0</v>
      </c>
      <c r="O67" s="15">
        <f t="shared" si="18"/>
        <v>0</v>
      </c>
      <c r="P67" s="9">
        <f t="shared" si="13"/>
        <v>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0</v>
      </c>
      <c r="M68" s="13">
        <f t="shared" si="17"/>
        <v>0</v>
      </c>
      <c r="N68" s="9">
        <f aca="true" t="shared" si="21" ref="N68:N94">(+J68+K68)*($J$96/($J$96+$K$96))</f>
        <v>0</v>
      </c>
      <c r="O68" s="15">
        <f t="shared" si="18"/>
        <v>0</v>
      </c>
      <c r="P68" s="9">
        <f aca="true" t="shared" si="22" ref="P68:P94">O68*100/$N$96</f>
        <v>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0</v>
      </c>
      <c r="M69" s="13">
        <f aca="true" t="shared" si="26" ref="M69:M94">M68+K69</f>
        <v>0</v>
      </c>
      <c r="N69" s="9">
        <f t="shared" si="21"/>
        <v>0</v>
      </c>
      <c r="O69" s="15">
        <f aca="true" t="shared" si="27" ref="O69:O94">O68+N69</f>
        <v>0</v>
      </c>
      <c r="P69" s="9">
        <f t="shared" si="22"/>
        <v>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0</v>
      </c>
      <c r="M70" s="13">
        <f t="shared" si="26"/>
        <v>0</v>
      </c>
      <c r="N70" s="9">
        <f t="shared" si="21"/>
        <v>0</v>
      </c>
      <c r="O70" s="15">
        <f t="shared" si="27"/>
        <v>0</v>
      </c>
      <c r="P70" s="9">
        <f t="shared" si="22"/>
        <v>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0</v>
      </c>
      <c r="M71" s="13">
        <f t="shared" si="26"/>
        <v>0</v>
      </c>
      <c r="N71" s="9">
        <f t="shared" si="21"/>
        <v>0</v>
      </c>
      <c r="O71" s="15">
        <f t="shared" si="27"/>
        <v>0</v>
      </c>
      <c r="P71" s="9">
        <f t="shared" si="22"/>
        <v>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0</v>
      </c>
      <c r="M72" s="13">
        <f t="shared" si="26"/>
        <v>0</v>
      </c>
      <c r="N72" s="9">
        <f t="shared" si="21"/>
        <v>0</v>
      </c>
      <c r="O72" s="15">
        <f t="shared" si="27"/>
        <v>0</v>
      </c>
      <c r="P72" s="9">
        <f t="shared" si="22"/>
        <v>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0</v>
      </c>
      <c r="M73" s="13">
        <f t="shared" si="26"/>
        <v>0</v>
      </c>
      <c r="N73" s="9">
        <f t="shared" si="21"/>
        <v>0</v>
      </c>
      <c r="O73" s="15">
        <f t="shared" si="27"/>
        <v>0</v>
      </c>
      <c r="P73" s="9">
        <f t="shared" si="22"/>
        <v>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0</v>
      </c>
      <c r="M74" s="13">
        <f t="shared" si="26"/>
        <v>0</v>
      </c>
      <c r="N74" s="9">
        <f t="shared" si="21"/>
        <v>0</v>
      </c>
      <c r="O74" s="15">
        <f t="shared" si="27"/>
        <v>0</v>
      </c>
      <c r="P74" s="9">
        <f t="shared" si="22"/>
        <v>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0</v>
      </c>
      <c r="M75" s="13">
        <f t="shared" si="26"/>
        <v>0</v>
      </c>
      <c r="N75" s="9">
        <f t="shared" si="21"/>
        <v>0</v>
      </c>
      <c r="O75" s="15">
        <f t="shared" si="27"/>
        <v>0</v>
      </c>
      <c r="P75" s="9">
        <f t="shared" si="22"/>
        <v>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0</v>
      </c>
      <c r="M76" s="13">
        <f t="shared" si="26"/>
        <v>0</v>
      </c>
      <c r="N76" s="9">
        <f t="shared" si="21"/>
        <v>0</v>
      </c>
      <c r="O76" s="15">
        <f t="shared" si="27"/>
        <v>0</v>
      </c>
      <c r="P76" s="9">
        <f t="shared" si="22"/>
        <v>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0</v>
      </c>
      <c r="M77" s="13">
        <f t="shared" si="26"/>
        <v>0</v>
      </c>
      <c r="N77" s="9">
        <f t="shared" si="21"/>
        <v>0</v>
      </c>
      <c r="O77" s="15">
        <f t="shared" si="27"/>
        <v>0</v>
      </c>
      <c r="P77" s="9">
        <f t="shared" si="22"/>
        <v>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0</v>
      </c>
      <c r="M78" s="13">
        <f t="shared" si="26"/>
        <v>0</v>
      </c>
      <c r="N78" s="9">
        <f t="shared" si="21"/>
        <v>0</v>
      </c>
      <c r="O78" s="15">
        <f t="shared" si="27"/>
        <v>0</v>
      </c>
      <c r="P78" s="9">
        <f t="shared" si="22"/>
        <v>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0</v>
      </c>
      <c r="M79" s="13">
        <f t="shared" si="26"/>
        <v>0</v>
      </c>
      <c r="N79" s="9">
        <f t="shared" si="21"/>
        <v>0</v>
      </c>
      <c r="O79" s="15">
        <f t="shared" si="27"/>
        <v>0</v>
      </c>
      <c r="P79" s="9">
        <f t="shared" si="22"/>
        <v>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0</v>
      </c>
      <c r="M80" s="13">
        <f t="shared" si="26"/>
        <v>0</v>
      </c>
      <c r="N80" s="9">
        <f t="shared" si="21"/>
        <v>0</v>
      </c>
      <c r="O80" s="15">
        <f t="shared" si="27"/>
        <v>0</v>
      </c>
      <c r="P80" s="9">
        <f t="shared" si="22"/>
        <v>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0</v>
      </c>
      <c r="M81" s="13">
        <f t="shared" si="26"/>
        <v>0</v>
      </c>
      <c r="N81" s="9">
        <f t="shared" si="21"/>
        <v>0</v>
      </c>
      <c r="O81" s="15">
        <f t="shared" si="27"/>
        <v>0</v>
      </c>
      <c r="P81" s="9">
        <f t="shared" si="22"/>
        <v>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0</v>
      </c>
      <c r="M82" s="13">
        <f t="shared" si="26"/>
        <v>0</v>
      </c>
      <c r="N82" s="9">
        <f t="shared" si="21"/>
        <v>0</v>
      </c>
      <c r="O82" s="15">
        <f t="shared" si="27"/>
        <v>0</v>
      </c>
      <c r="P82" s="9">
        <f t="shared" si="22"/>
        <v>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0</v>
      </c>
      <c r="M83" s="13">
        <f t="shared" si="26"/>
        <v>0</v>
      </c>
      <c r="N83" s="9">
        <f t="shared" si="21"/>
        <v>0</v>
      </c>
      <c r="O83" s="15">
        <f t="shared" si="27"/>
        <v>0</v>
      </c>
      <c r="P83" s="9">
        <f t="shared" si="22"/>
        <v>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0</v>
      </c>
      <c r="M84" s="13">
        <f t="shared" si="26"/>
        <v>0</v>
      </c>
      <c r="N84" s="9">
        <f t="shared" si="21"/>
        <v>0</v>
      </c>
      <c r="O84" s="15">
        <f t="shared" si="27"/>
        <v>0</v>
      </c>
      <c r="P84" s="9">
        <f t="shared" si="22"/>
        <v>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0</v>
      </c>
      <c r="M85" s="13">
        <f t="shared" si="26"/>
        <v>0</v>
      </c>
      <c r="N85" s="9">
        <f t="shared" si="21"/>
        <v>0</v>
      </c>
      <c r="O85" s="15">
        <f t="shared" si="27"/>
        <v>0</v>
      </c>
      <c r="P85" s="9">
        <f t="shared" si="22"/>
        <v>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0</v>
      </c>
      <c r="M86" s="13">
        <f t="shared" si="26"/>
        <v>0</v>
      </c>
      <c r="N86" s="9">
        <f t="shared" si="21"/>
        <v>0</v>
      </c>
      <c r="O86" s="15">
        <f t="shared" si="27"/>
        <v>0</v>
      </c>
      <c r="P86" s="9">
        <f t="shared" si="22"/>
        <v>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>
        <v>1</v>
      </c>
      <c r="E87" s="3"/>
      <c r="F87" s="1"/>
      <c r="G87" s="1"/>
      <c r="H87" s="1"/>
      <c r="I87" s="1"/>
      <c r="J87" s="13">
        <f t="shared" si="19"/>
        <v>-1</v>
      </c>
      <c r="K87" s="13">
        <f t="shared" si="20"/>
        <v>0</v>
      </c>
      <c r="L87" s="13">
        <f t="shared" si="25"/>
        <v>-1</v>
      </c>
      <c r="M87" s="13">
        <f t="shared" si="26"/>
        <v>0</v>
      </c>
      <c r="N87" s="9">
        <f t="shared" si="21"/>
        <v>-1</v>
      </c>
      <c r="O87" s="15">
        <f t="shared" si="27"/>
        <v>-1</v>
      </c>
      <c r="P87" s="9">
        <f t="shared" si="22"/>
        <v>50</v>
      </c>
      <c r="Q87" s="13">
        <f t="shared" si="23"/>
        <v>0</v>
      </c>
      <c r="R87" s="13">
        <f t="shared" si="24"/>
        <v>1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-1</v>
      </c>
      <c r="M88" s="13">
        <f t="shared" si="26"/>
        <v>0</v>
      </c>
      <c r="N88" s="9">
        <f t="shared" si="21"/>
        <v>0</v>
      </c>
      <c r="O88" s="15">
        <f t="shared" si="27"/>
        <v>-1</v>
      </c>
      <c r="P88" s="9">
        <f t="shared" si="22"/>
        <v>50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-1</v>
      </c>
      <c r="M89" s="13">
        <f t="shared" si="26"/>
        <v>0</v>
      </c>
      <c r="N89" s="9">
        <f t="shared" si="21"/>
        <v>0</v>
      </c>
      <c r="O89" s="15">
        <f t="shared" si="27"/>
        <v>-1</v>
      </c>
      <c r="P89" s="9">
        <f t="shared" si="22"/>
        <v>50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>
        <v>1</v>
      </c>
      <c r="F90" s="1"/>
      <c r="G90" s="1"/>
      <c r="H90" s="1"/>
      <c r="I90" s="1"/>
      <c r="J90" s="13">
        <f t="shared" si="19"/>
        <v>-1</v>
      </c>
      <c r="K90" s="13">
        <f t="shared" si="20"/>
        <v>0</v>
      </c>
      <c r="L90" s="13">
        <f t="shared" si="25"/>
        <v>-2</v>
      </c>
      <c r="M90" s="13">
        <f t="shared" si="26"/>
        <v>0</v>
      </c>
      <c r="N90" s="9">
        <f t="shared" si="21"/>
        <v>-1</v>
      </c>
      <c r="O90" s="15">
        <f t="shared" si="27"/>
        <v>-2</v>
      </c>
      <c r="P90" s="9">
        <f t="shared" si="22"/>
        <v>100</v>
      </c>
      <c r="Q90" s="13">
        <f t="shared" si="23"/>
        <v>0</v>
      </c>
      <c r="R90" s="13">
        <f t="shared" si="24"/>
        <v>1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-2</v>
      </c>
      <c r="M91" s="13">
        <f t="shared" si="26"/>
        <v>0</v>
      </c>
      <c r="N91" s="9">
        <f t="shared" si="21"/>
        <v>0</v>
      </c>
      <c r="O91" s="15">
        <f t="shared" si="27"/>
        <v>-2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-2</v>
      </c>
      <c r="M92" s="13">
        <f t="shared" si="26"/>
        <v>0</v>
      </c>
      <c r="N92" s="9">
        <f t="shared" si="21"/>
        <v>0</v>
      </c>
      <c r="O92" s="15">
        <f t="shared" si="27"/>
        <v>-2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-2</v>
      </c>
      <c r="M93" s="13">
        <f t="shared" si="26"/>
        <v>0</v>
      </c>
      <c r="N93" s="9">
        <f t="shared" si="21"/>
        <v>0</v>
      </c>
      <c r="O93" s="15">
        <f t="shared" si="27"/>
        <v>-2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-2</v>
      </c>
      <c r="M94" s="13">
        <f t="shared" si="26"/>
        <v>0</v>
      </c>
      <c r="N94" s="9">
        <f t="shared" si="21"/>
        <v>0</v>
      </c>
      <c r="O94" s="15">
        <f t="shared" si="27"/>
        <v>-2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0</v>
      </c>
      <c r="D96" s="13">
        <f t="shared" si="28"/>
        <v>1</v>
      </c>
      <c r="E96" s="13">
        <f t="shared" si="28"/>
        <v>1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-2</v>
      </c>
      <c r="K96" s="13">
        <f t="shared" si="28"/>
        <v>0</v>
      </c>
      <c r="L96" s="13"/>
      <c r="M96" s="13"/>
      <c r="N96" s="13">
        <f>SUM(N4:N94)</f>
        <v>-2</v>
      </c>
      <c r="O96" s="13"/>
      <c r="P96" s="13"/>
      <c r="Q96" s="13">
        <f>SUM(Q4:Q94)</f>
        <v>0</v>
      </c>
      <c r="R96" s="13">
        <f>SUM(R4:R94)</f>
        <v>2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Tom Walker</cp:lastModifiedBy>
  <dcterms:created xsi:type="dcterms:W3CDTF">2000-05-10T21:06:40Z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